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5-1.系所品質保證認可作業\06.給學院及受訪單位資料\內部評鑑\1090214-自我評鑑委員表格及經費修正通知\表格\"/>
    </mc:Choice>
  </mc:AlternateContent>
  <bookViews>
    <workbookView xWindow="0" yWindow="0" windowWidth="28800" windowHeight="12288"/>
  </bookViews>
  <sheets>
    <sheet name="工作表1" sheetId="1" r:id="rId1"/>
    <sheet name="各學院分配金額" sheetId="2" r:id="rId2"/>
  </sheets>
  <definedNames>
    <definedName name="_xlnm.Print_Area" localSheetId="1">各學院分配金額!$A$1:$E$12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2" l="1"/>
  <c r="E11" i="2"/>
  <c r="D7" i="2"/>
  <c r="D8" i="2"/>
  <c r="D9" i="2"/>
  <c r="D6" i="2"/>
  <c r="D5" i="2"/>
  <c r="D4" i="2"/>
  <c r="D3" i="2"/>
  <c r="C4" i="2" l="1"/>
  <c r="C5" i="2"/>
  <c r="E5" i="2" s="1"/>
  <c r="C6" i="2"/>
  <c r="E6" i="2" s="1"/>
  <c r="C7" i="2"/>
  <c r="E7" i="2" s="1"/>
  <c r="C8" i="2"/>
  <c r="E8" i="2" s="1"/>
  <c r="C9" i="2"/>
  <c r="E9" i="2" s="1"/>
  <c r="C3" i="2"/>
  <c r="E3" i="2" s="1"/>
  <c r="D11" i="2"/>
  <c r="B11" i="2"/>
  <c r="C11" i="2" l="1"/>
  <c r="E4" i="2"/>
  <c r="F10" i="1"/>
  <c r="F8" i="1"/>
  <c r="F7" i="1"/>
  <c r="F6" i="1"/>
  <c r="F5" i="1"/>
  <c r="F4" i="1"/>
  <c r="F3" i="1"/>
  <c r="F9" i="1" l="1"/>
  <c r="F11" i="1" s="1"/>
</calcChain>
</file>

<file path=xl/sharedStrings.xml><?xml version="1.0" encoding="utf-8"?>
<sst xmlns="http://schemas.openxmlformats.org/spreadsheetml/2006/main" count="49" uniqueCount="47">
  <si>
    <r>
      <rPr>
        <b/>
        <sz val="14"/>
        <color theme="1"/>
        <rFont val="標楷體"/>
        <family val="4"/>
        <charset val="136"/>
      </rPr>
      <t>序號</t>
    </r>
  </si>
  <si>
    <r>
      <rPr>
        <b/>
        <sz val="14"/>
        <color theme="1"/>
        <rFont val="標楷體"/>
        <family val="4"/>
        <charset val="136"/>
      </rPr>
      <t>項目</t>
    </r>
  </si>
  <si>
    <t>數量</t>
    <phoneticPr fontId="2" type="noConversion"/>
  </si>
  <si>
    <r>
      <rPr>
        <b/>
        <sz val="14"/>
        <color theme="1"/>
        <rFont val="標楷體"/>
        <family val="4"/>
        <charset val="136"/>
      </rPr>
      <t>單位</t>
    </r>
  </si>
  <si>
    <t>預估總計</t>
    <phoneticPr fontId="2" type="noConversion"/>
  </si>
  <si>
    <r>
      <rPr>
        <b/>
        <sz val="14"/>
        <color theme="1"/>
        <rFont val="標楷體"/>
        <family val="4"/>
        <charset val="136"/>
      </rPr>
      <t>備註</t>
    </r>
    <phoneticPr fontId="2" type="noConversion"/>
  </si>
  <si>
    <t>評鑑委員-評鑑費用</t>
    <phoneticPr fontId="3" type="noConversion"/>
  </si>
  <si>
    <t>人</t>
  </si>
  <si>
    <t>評鑑委員-交通費</t>
    <phoneticPr fontId="3" type="noConversion"/>
  </si>
  <si>
    <t>式</t>
  </si>
  <si>
    <t>1.以搭乘高鐵嘉義-台北，並以每個系所學位學程3位委員計之。
2.依實際情況核實報支。</t>
    <phoneticPr fontId="3" type="noConversion"/>
  </si>
  <si>
    <r>
      <t>評鑑委員</t>
    </r>
    <r>
      <rPr>
        <sz val="14"/>
        <color theme="1"/>
        <rFont val="Times New Roman"/>
        <family val="1"/>
      </rPr>
      <t>-</t>
    </r>
    <r>
      <rPr>
        <sz val="14"/>
        <color theme="1"/>
        <rFont val="標楷體"/>
        <family val="4"/>
        <charset val="136"/>
      </rPr>
      <t>膳費</t>
    </r>
    <phoneticPr fontId="3" type="noConversion"/>
  </si>
  <si>
    <t>個</t>
    <phoneticPr fontId="3" type="noConversion"/>
  </si>
  <si>
    <t>人</t>
    <phoneticPr fontId="3" type="noConversion"/>
  </si>
  <si>
    <t>工作人員-餐盒</t>
    <phoneticPr fontId="3" type="noConversion"/>
  </si>
  <si>
    <t>小計</t>
    <phoneticPr fontId="3" type="noConversion"/>
  </si>
  <si>
    <t>學院雜支</t>
    <phoneticPr fontId="3" type="noConversion"/>
  </si>
  <si>
    <t>個</t>
    <phoneticPr fontId="3" type="noConversion"/>
  </si>
  <si>
    <t>合計</t>
    <phoneticPr fontId="3" type="noConversion"/>
  </si>
  <si>
    <t>備註</t>
    <phoneticPr fontId="3" type="noConversion"/>
  </si>
  <si>
    <t>單價</t>
    <phoneticPr fontId="2" type="noConversion"/>
  </si>
  <si>
    <t>師範學院</t>
    <phoneticPr fontId="2" type="noConversion"/>
  </si>
  <si>
    <t>人文藝術學院</t>
    <phoneticPr fontId="2" type="noConversion"/>
  </si>
  <si>
    <t>管理學院</t>
    <phoneticPr fontId="2" type="noConversion"/>
  </si>
  <si>
    <t>農學院</t>
    <phoneticPr fontId="2" type="noConversion"/>
  </si>
  <si>
    <t>理工學院</t>
    <phoneticPr fontId="2" type="noConversion"/>
  </si>
  <si>
    <t>生命科學院</t>
    <phoneticPr fontId="2" type="noConversion"/>
  </si>
  <si>
    <t>獸醫學院</t>
    <phoneticPr fontId="2" type="noConversion"/>
  </si>
  <si>
    <t>學院</t>
    <phoneticPr fontId="2" type="noConversion"/>
  </si>
  <si>
    <t>合計</t>
    <phoneticPr fontId="2" type="noConversion"/>
  </si>
  <si>
    <t>補助學院</t>
    <phoneticPr fontId="2" type="noConversion"/>
  </si>
  <si>
    <t>本校補助各學院督導系所學位學程品質認可費分配原則表</t>
    <phoneticPr fontId="2" type="noConversion"/>
  </si>
  <si>
    <t>小計</t>
    <phoneticPr fontId="2" type="noConversion"/>
  </si>
  <si>
    <t>研究發展處</t>
    <phoneticPr fontId="2" type="noConversion"/>
  </si>
  <si>
    <t>受訪單位</t>
    <phoneticPr fontId="2" type="noConversion"/>
  </si>
  <si>
    <t>補助受訪單位</t>
    <phoneticPr fontId="2" type="noConversion"/>
  </si>
  <si>
    <t>一個系所20個，計有45個系所，45*20=900人</t>
    <phoneticPr fontId="3" type="noConversion"/>
  </si>
  <si>
    <t>1.一個系所3個評鑑委員，計有45個系所學位學程，45*3=135人。
2.評鑑日程共計1日。
3.依據教育部補助及委辦計畫經費編列基準表，如審查委員已支領評鑑費用不得再以審查書面資料為由重複支給書面審查費，評鑑費用每場2000至6000元，半日以4,000元為編列上限。</t>
    <phoneticPr fontId="3" type="noConversion"/>
  </si>
  <si>
    <t>平均計算補助每個受訪單位35,630元</t>
    <phoneticPr fontId="3" type="noConversion"/>
  </si>
  <si>
    <t>雜支</t>
    <phoneticPr fontId="3" type="noConversion"/>
  </si>
  <si>
    <t>晤談費(校友、業界代表)</t>
    <phoneticPr fontId="3" type="noConversion"/>
  </si>
  <si>
    <t>學院負責協調溝通各系所學位學程品質認可作業及前置準備，每學院依所屬受訪單位數計算給予補助經費，師範學院7,000元、人文藝術學院5,000元、管理學院8,000元、農學院11,000元、理工學院8,000元、生命科學院5,000元、獸醫學院1,000元。</t>
    <phoneticPr fontId="3" type="noConversion"/>
  </si>
  <si>
    <r>
      <t>1.依實際情況核實報支。
2.上限為8,800元(含海報列印、評鑑報告書印刷裝訂、</t>
    </r>
    <r>
      <rPr>
        <sz val="14"/>
        <rFont val="標楷體"/>
        <family val="4"/>
        <charset val="136"/>
      </rPr>
      <t>資料裝訂</t>
    </r>
    <r>
      <rPr>
        <sz val="14"/>
        <color theme="1"/>
        <rFont val="標楷體"/>
        <family val="4"/>
        <charset val="136"/>
      </rPr>
      <t>、</t>
    </r>
    <r>
      <rPr>
        <sz val="14"/>
        <color rgb="FFFF0000"/>
        <rFont val="標楷體"/>
        <family val="4"/>
        <charset val="136"/>
      </rPr>
      <t>文具用品、場地布置</t>
    </r>
    <r>
      <rPr>
        <sz val="14"/>
        <color theme="1"/>
        <rFont val="標楷體"/>
        <family val="4"/>
        <charset val="136"/>
      </rPr>
      <t>及郵寄費</t>
    </r>
    <r>
      <rPr>
        <sz val="14"/>
        <color rgb="FFFF0000"/>
        <rFont val="標楷體"/>
        <family val="4"/>
        <charset val="136"/>
      </rPr>
      <t>等</t>
    </r>
    <r>
      <rPr>
        <sz val="14"/>
        <color theme="1"/>
        <rFont val="標楷體"/>
        <family val="4"/>
        <charset val="136"/>
      </rPr>
      <t>)。</t>
    </r>
    <phoneticPr fontId="3" type="noConversion"/>
  </si>
  <si>
    <r>
      <t>1.參加對象主要為機關(構)人員者，每人每日膳費新臺幣250元，午、晚餐每餐單價須於80元範圍內供應。本次編列</t>
    </r>
    <r>
      <rPr>
        <sz val="14"/>
        <rFont val="標楷體"/>
        <family val="4"/>
        <charset val="136"/>
      </rPr>
      <t>校外委員部分比照1日250元為上限使用，</t>
    </r>
    <r>
      <rPr>
        <sz val="14"/>
        <color rgb="FFFF0000"/>
        <rFont val="標楷體"/>
        <family val="4"/>
        <charset val="136"/>
      </rPr>
      <t>以午、晚每餐單價上限為150元原則供應</t>
    </r>
    <r>
      <rPr>
        <sz val="14"/>
        <color theme="1"/>
        <rFont val="標楷體"/>
        <family val="4"/>
        <charset val="136"/>
      </rPr>
      <t>。
2.依據教育部及所屬機關(構)辦理各類會議講習訓練與研討(習)會管理要點編列之。</t>
    </r>
    <phoneticPr fontId="3" type="noConversion"/>
  </si>
  <si>
    <r>
      <t>1.一個系所邀請3位校友，若有業界代表以3位計，共計有45個系所，45*6=270人。
2.晤談費用(</t>
    </r>
    <r>
      <rPr>
        <sz val="14"/>
        <color rgb="FFFF0000"/>
        <rFont val="標楷體"/>
        <family val="4"/>
        <charset val="136"/>
      </rPr>
      <t>含</t>
    </r>
    <r>
      <rPr>
        <sz val="14"/>
        <color theme="1"/>
        <rFont val="標楷體"/>
        <family val="4"/>
        <charset val="136"/>
      </rPr>
      <t>交通、膳雜費及</t>
    </r>
    <r>
      <rPr>
        <sz val="14"/>
        <color rgb="FFFF0000"/>
        <rFont val="標楷體"/>
        <family val="4"/>
        <charset val="136"/>
      </rPr>
      <t>晤(座)談出席費</t>
    </r>
    <r>
      <rPr>
        <sz val="14"/>
        <color theme="1"/>
        <rFont val="標楷體"/>
        <family val="4"/>
        <charset val="136"/>
      </rPr>
      <t xml:space="preserve">)，請以雲嘉南地區校友及業界代表為優先。
3.依實際情況核實報支。
</t>
    </r>
    <r>
      <rPr>
        <sz val="14"/>
        <color rgb="FFFF0000"/>
        <rFont val="標楷體"/>
        <family val="4"/>
        <charset val="136"/>
      </rPr>
      <t>4.若須支付晤(座)談出席費，請依據中央政府各機關學校出席費及稿費支給要點規定酌支辦理。</t>
    </r>
    <phoneticPr fontId="3" type="noConversion"/>
  </si>
  <si>
    <t>國立嘉義大學系所學位學程內部自我評鑑及學院督導經費表</t>
    <phoneticPr fontId="3" type="noConversion"/>
  </si>
  <si>
    <r>
      <t>1.本經費表係依據</t>
    </r>
    <r>
      <rPr>
        <sz val="12"/>
        <color theme="1"/>
        <rFont val="新細明體"/>
        <family val="1"/>
        <charset val="136"/>
      </rPr>
      <t>「</t>
    </r>
    <r>
      <rPr>
        <sz val="12"/>
        <color theme="1"/>
        <rFont val="標楷體"/>
        <family val="4"/>
        <charset val="136"/>
      </rPr>
      <t>教育部及所屬機關(構)辦理各類會議講習訓練與研討(習)會管理要點</t>
    </r>
    <r>
      <rPr>
        <sz val="12"/>
        <color theme="1"/>
        <rFont val="新細明體"/>
        <family val="1"/>
        <charset val="136"/>
      </rPr>
      <t>」</t>
    </r>
    <r>
      <rPr>
        <sz val="12"/>
        <color theme="1"/>
        <rFont val="標楷體"/>
        <family val="4"/>
        <charset val="136"/>
      </rPr>
      <t>及參照「教育部補助及委辦計畫經費編列基準表」編列之，各項費用</t>
    </r>
    <r>
      <rPr>
        <sz val="12"/>
        <color rgb="FFFF0000"/>
        <rFont val="標楷體"/>
        <family val="4"/>
        <charset val="136"/>
      </rPr>
      <t>須</t>
    </r>
    <r>
      <rPr>
        <sz val="12"/>
        <color theme="1"/>
        <rFont val="標楷體"/>
        <family val="4"/>
        <charset val="136"/>
      </rPr>
      <t>依照本校相關規定核銷。
2.請各受訪單位以聘請雲嘉南地區校友及業界代表為優先考量，俾利受訪人員之掌握及節約經費。
3.本補助經費若尚有不足，由各學院或學系經費支應。
4.</t>
    </r>
    <r>
      <rPr>
        <sz val="12"/>
        <rFont val="標楷體"/>
        <family val="4"/>
        <charset val="136"/>
      </rPr>
      <t xml:space="preserve">本次擬申請核撥180萬元，餘額請撥入研發處系所品質認可專戶。
</t>
    </r>
    <r>
      <rPr>
        <sz val="12"/>
        <color rgb="FFFF0000"/>
        <rFont val="標楷體"/>
        <family val="4"/>
        <charset val="136"/>
      </rPr>
      <t>5.本經費以支付內部自我評鑑相關費用為限，表內序號1~6項目可相互勻支使用。</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</si>
</sst>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23" x14ac:knownFonts="1">
    <font>
      <sz val="12"/>
      <color theme="1"/>
      <name val="新細明體"/>
      <family val="2"/>
      <charset val="136"/>
      <scheme val="minor"/>
    </font>
    <font>
      <sz val="16"/>
      <color theme="1"/>
      <name val="標楷體"/>
      <family val="4"/>
      <charset val="136"/>
    </font>
    <font>
      <sz val="9"/>
      <name val="新細明體"/>
      <family val="2"/>
      <charset val="136"/>
      <scheme val="minor"/>
    </font>
    <font>
      <sz val="9"/>
      <name val="新細明體"/>
      <family val="3"/>
      <charset val="136"/>
      <scheme val="minor"/>
    </font>
    <font>
      <b/>
      <sz val="14"/>
      <color theme="1"/>
      <name val="Times New Roman"/>
      <family val="1"/>
    </font>
    <font>
      <b/>
      <sz val="14"/>
      <color theme="1"/>
      <name val="標楷體"/>
      <family val="4"/>
      <charset val="136"/>
    </font>
    <font>
      <b/>
      <sz val="14"/>
      <color rgb="FFFF0000"/>
      <name val="標楷體"/>
      <family val="4"/>
      <charset val="136"/>
    </font>
    <font>
      <b/>
      <sz val="12"/>
      <color theme="1"/>
      <name val="新細明體"/>
      <family val="2"/>
      <scheme val="minor"/>
    </font>
    <font>
      <sz val="14"/>
      <color theme="1"/>
      <name val="標楷體"/>
      <family val="4"/>
      <charset val="136"/>
    </font>
    <font>
      <sz val="14"/>
      <color rgb="FFFF0000"/>
      <name val="標楷體"/>
      <family val="4"/>
      <charset val="136"/>
    </font>
    <font>
      <sz val="14"/>
      <color rgb="FF000000"/>
      <name val="標楷體"/>
      <family val="4"/>
      <charset val="136"/>
    </font>
    <font>
      <sz val="14"/>
      <color theme="1"/>
      <name val="Times New Roman"/>
      <family val="1"/>
    </font>
    <font>
      <b/>
      <sz val="14"/>
      <color rgb="FF000000"/>
      <name val="標楷體"/>
      <family val="4"/>
      <charset val="136"/>
    </font>
    <font>
      <sz val="12"/>
      <color theme="1"/>
      <name val="新細明體"/>
      <family val="2"/>
      <charset val="136"/>
      <scheme val="minor"/>
    </font>
    <font>
      <sz val="14"/>
      <color theme="1"/>
      <name val="新細明體"/>
      <family val="1"/>
      <charset val="136"/>
      <scheme val="minor"/>
    </font>
    <font>
      <b/>
      <sz val="14"/>
      <color theme="1"/>
      <name val="新細明體"/>
      <family val="1"/>
      <charset val="136"/>
      <scheme val="minor"/>
    </font>
    <font>
      <sz val="12"/>
      <color theme="1"/>
      <name val="標楷體"/>
      <family val="4"/>
      <charset val="136"/>
    </font>
    <font>
      <sz val="12"/>
      <color theme="1"/>
      <name val="新細明體"/>
      <family val="1"/>
      <charset val="136"/>
    </font>
    <font>
      <sz val="12"/>
      <color rgb="FFFF0000"/>
      <name val="標楷體"/>
      <family val="4"/>
      <charset val="136"/>
    </font>
    <font>
      <sz val="14"/>
      <name val="標楷體"/>
      <family val="4"/>
      <charset val="136"/>
    </font>
    <font>
      <sz val="12"/>
      <name val="標楷體"/>
      <family val="4"/>
      <charset val="136"/>
    </font>
    <font>
      <sz val="14"/>
      <color rgb="FF0000CC"/>
      <name val="標楷體"/>
      <family val="4"/>
      <charset val="136"/>
    </font>
    <font>
      <b/>
      <sz val="14"/>
      <color rgb="FF0000CC"/>
      <name val="標楷體"/>
      <family val="4"/>
      <charset val="136"/>
    </font>
  </fonts>
  <fills count="5">
    <fill>
      <patternFill patternType="none"/>
    </fill>
    <fill>
      <patternFill patternType="gray125"/>
    </fill>
    <fill>
      <patternFill patternType="solid">
        <fgColor rgb="FFB8CCE4"/>
        <bgColor indexed="64"/>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thin">
        <color auto="1"/>
      </bottom>
      <diagonal/>
    </border>
  </borders>
  <cellStyleXfs count="2">
    <xf numFmtId="0" fontId="0" fillId="0" borderId="0">
      <alignment vertical="center"/>
    </xf>
    <xf numFmtId="43" fontId="13" fillId="0" borderId="0" applyFont="0" applyFill="0" applyBorder="0" applyAlignment="0" applyProtection="0">
      <alignment vertical="center"/>
    </xf>
  </cellStyleXfs>
  <cellXfs count="61">
    <xf numFmtId="0" fontId="0" fillId="0" borderId="0" xfId="0">
      <alignment vertical="center"/>
    </xf>
    <xf numFmtId="0" fontId="0" fillId="0" borderId="0" xfId="0" applyAlignment="1"/>
    <xf numFmtId="0" fontId="7" fillId="0" borderId="0" xfId="0" applyFont="1" applyAlignment="1"/>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wrapText="1"/>
    </xf>
    <xf numFmtId="3" fontId="8" fillId="3" borderId="2" xfId="0" applyNumberFormat="1" applyFont="1" applyFill="1" applyBorder="1" applyAlignment="1">
      <alignment horizontal="right" vertical="center" wrapText="1"/>
    </xf>
    <xf numFmtId="0" fontId="8" fillId="0" borderId="3" xfId="0" applyFont="1" applyBorder="1" applyAlignment="1">
      <alignment horizontal="left" vertical="center" wrapText="1"/>
    </xf>
    <xf numFmtId="3" fontId="8" fillId="0" borderId="2" xfId="0" applyNumberFormat="1" applyFont="1" applyBorder="1" applyAlignment="1">
      <alignment horizontal="right" vertical="center" wrapText="1"/>
    </xf>
    <xf numFmtId="0" fontId="8" fillId="0" borderId="2" xfId="0" applyFont="1" applyBorder="1" applyAlignment="1">
      <alignment horizontal="center" vertical="center"/>
    </xf>
    <xf numFmtId="0" fontId="8" fillId="0" borderId="1"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3" fontId="8" fillId="0" borderId="5" xfId="0" applyNumberFormat="1" applyFont="1" applyBorder="1" applyAlignment="1">
      <alignment horizontal="right" vertical="center" wrapText="1"/>
    </xf>
    <xf numFmtId="0" fontId="0" fillId="0" borderId="0" xfId="0" applyAlignment="1">
      <alignment horizont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0" xfId="0" applyAlignment="1">
      <alignment horizontal="center" vertical="center"/>
    </xf>
    <xf numFmtId="0" fontId="14" fillId="0" borderId="0" xfId="0" applyFont="1">
      <alignment vertical="center"/>
    </xf>
    <xf numFmtId="0" fontId="15" fillId="0" borderId="2" xfId="0" applyFont="1" applyBorder="1" applyAlignment="1">
      <alignment horizontal="center" vertical="center"/>
    </xf>
    <xf numFmtId="0" fontId="15" fillId="0" borderId="2" xfId="0" applyFont="1" applyFill="1" applyBorder="1" applyAlignment="1">
      <alignment horizontal="center" vertical="center"/>
    </xf>
    <xf numFmtId="0" fontId="14" fillId="0" borderId="2" xfId="0" applyFont="1" applyBorder="1" applyAlignment="1">
      <alignment horizontal="center" vertical="center"/>
    </xf>
    <xf numFmtId="176" fontId="14" fillId="0" borderId="2" xfId="1" applyNumberFormat="1" applyFont="1" applyBorder="1" applyAlignment="1">
      <alignment horizontal="center" vertical="center"/>
    </xf>
    <xf numFmtId="176" fontId="14" fillId="0" borderId="2" xfId="1" applyNumberFormat="1" applyFont="1" applyBorder="1">
      <alignment vertical="center"/>
    </xf>
    <xf numFmtId="176" fontId="15" fillId="0" borderId="2" xfId="1" applyNumberFormat="1" applyFont="1" applyBorder="1" applyAlignment="1">
      <alignment horizontal="center" vertical="center"/>
    </xf>
    <xf numFmtId="176" fontId="15" fillId="0" borderId="2" xfId="1" applyNumberFormat="1" applyFont="1" applyBorder="1">
      <alignment vertical="center"/>
    </xf>
    <xf numFmtId="0" fontId="15" fillId="0" borderId="0" xfId="0" applyFont="1">
      <alignment vertical="center"/>
    </xf>
    <xf numFmtId="0" fontId="5"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3" fontId="5" fillId="4" borderId="5" xfId="0" applyNumberFormat="1" applyFont="1" applyFill="1" applyBorder="1" applyAlignment="1">
      <alignment horizontal="right" vertical="center" wrapText="1"/>
    </xf>
    <xf numFmtId="0" fontId="5" fillId="4" borderId="4" xfId="0" applyFont="1" applyFill="1" applyBorder="1" applyAlignment="1">
      <alignment horizontal="center" vertical="center" wrapText="1"/>
    </xf>
    <xf numFmtId="0" fontId="8" fillId="4" borderId="6" xfId="0" applyFont="1" applyFill="1" applyBorder="1" applyAlignment="1">
      <alignment horizontal="left" vertical="center" wrapText="1"/>
    </xf>
    <xf numFmtId="0" fontId="7" fillId="4" borderId="6" xfId="0" applyFont="1" applyFill="1" applyBorder="1" applyAlignment="1"/>
    <xf numFmtId="0" fontId="9" fillId="0" borderId="2" xfId="0" applyFont="1" applyFill="1" applyBorder="1" applyAlignment="1">
      <alignment horizontal="center" vertical="center" wrapText="1"/>
    </xf>
    <xf numFmtId="3" fontId="21" fillId="0" borderId="2" xfId="0" applyNumberFormat="1" applyFont="1" applyBorder="1" applyAlignment="1">
      <alignment vertical="center" wrapText="1"/>
    </xf>
    <xf numFmtId="3" fontId="21" fillId="3" borderId="2" xfId="0" applyNumberFormat="1" applyFont="1" applyFill="1" applyBorder="1" applyAlignment="1">
      <alignment vertical="center" wrapText="1"/>
    </xf>
    <xf numFmtId="3" fontId="21" fillId="0" borderId="2" xfId="0" applyNumberFormat="1" applyFont="1" applyFill="1" applyBorder="1" applyAlignment="1">
      <alignment vertical="center" wrapText="1"/>
    </xf>
    <xf numFmtId="3" fontId="22" fillId="4" borderId="5" xfId="0" applyNumberFormat="1" applyFont="1" applyFill="1" applyBorder="1" applyAlignment="1">
      <alignment vertical="center" wrapText="1"/>
    </xf>
    <xf numFmtId="3" fontId="21" fillId="0" borderId="5" xfId="0" applyNumberFormat="1" applyFont="1" applyFill="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8" xfId="0" applyFont="1" applyBorder="1" applyAlignment="1">
      <alignment horizontal="left" vertical="top" wrapText="1"/>
    </xf>
    <xf numFmtId="0" fontId="16" fillId="0" borderId="8" xfId="0" applyFont="1" applyBorder="1" applyAlignment="1">
      <alignment horizontal="left" vertical="top"/>
    </xf>
    <xf numFmtId="0" fontId="16" fillId="0" borderId="9" xfId="0" applyFont="1" applyBorder="1" applyAlignment="1">
      <alignment horizontal="left" vertical="top"/>
    </xf>
    <xf numFmtId="0" fontId="15" fillId="0" borderId="16" xfId="0" applyFont="1" applyBorder="1" applyAlignment="1">
      <alignment horizontal="center" vertical="center"/>
    </xf>
    <xf numFmtId="0" fontId="16" fillId="0" borderId="0" xfId="0" applyFont="1" applyAlignment="1">
      <alignment horizontal="left" vertical="center" wrapText="1"/>
    </xf>
  </cellXfs>
  <cellStyles count="2">
    <cellStyle name="一般" xfId="0" builtinId="0"/>
    <cellStyle name="千分位" xfId="1" builtinId="3"/>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abSelected="1" view="pageBreakPreview" zoomScale="70" zoomScaleNormal="100" zoomScaleSheetLayoutView="70" workbookViewId="0">
      <selection sqref="A1:G1"/>
    </sheetView>
  </sheetViews>
  <sheetFormatPr defaultColWidth="9" defaultRowHeight="16.2" x14ac:dyDescent="0.3"/>
  <cols>
    <col min="1" max="1" width="9" style="1"/>
    <col min="2" max="2" width="19.21875" style="1" customWidth="1"/>
    <col min="3" max="3" width="12.21875" style="1" customWidth="1"/>
    <col min="4" max="4" width="9.44140625" style="22" customWidth="1"/>
    <col min="5" max="5" width="9" style="22"/>
    <col min="6" max="6" width="16.33203125" style="1" customWidth="1"/>
    <col min="7" max="7" width="99.109375" style="1" customWidth="1"/>
    <col min="8" max="16384" width="9" style="1"/>
  </cols>
  <sheetData>
    <row r="1" spans="1:7" ht="32.25" customHeight="1" thickBot="1" x14ac:dyDescent="0.35">
      <c r="A1" s="49" t="s">
        <v>45</v>
      </c>
      <c r="B1" s="50"/>
      <c r="C1" s="50"/>
      <c r="D1" s="50"/>
      <c r="E1" s="50"/>
      <c r="F1" s="50"/>
      <c r="G1" s="51"/>
    </row>
    <row r="2" spans="1:7" s="2" customFormat="1" ht="27.75" customHeight="1" x14ac:dyDescent="0.3">
      <c r="A2" s="23" t="s">
        <v>0</v>
      </c>
      <c r="B2" s="24" t="s">
        <v>1</v>
      </c>
      <c r="C2" s="25" t="s">
        <v>20</v>
      </c>
      <c r="D2" s="25" t="s">
        <v>2</v>
      </c>
      <c r="E2" s="24" t="s">
        <v>3</v>
      </c>
      <c r="F2" s="25" t="s">
        <v>4</v>
      </c>
      <c r="G2" s="26" t="s">
        <v>5</v>
      </c>
    </row>
    <row r="3" spans="1:7" ht="99" x14ac:dyDescent="0.3">
      <c r="A3" s="3">
        <v>1</v>
      </c>
      <c r="B3" s="4" t="s">
        <v>6</v>
      </c>
      <c r="C3" s="44">
        <v>5000</v>
      </c>
      <c r="D3" s="4">
        <v>135</v>
      </c>
      <c r="E3" s="5" t="s">
        <v>7</v>
      </c>
      <c r="F3" s="6">
        <f t="shared" ref="F3:F8" si="0">C3*D3</f>
        <v>675000</v>
      </c>
      <c r="G3" s="7" t="s">
        <v>37</v>
      </c>
    </row>
    <row r="4" spans="1:7" ht="39.6" x14ac:dyDescent="0.3">
      <c r="A4" s="3">
        <v>2</v>
      </c>
      <c r="B4" s="4" t="s">
        <v>8</v>
      </c>
      <c r="C4" s="44">
        <v>2160</v>
      </c>
      <c r="D4" s="4">
        <v>135</v>
      </c>
      <c r="E4" s="5" t="s">
        <v>9</v>
      </c>
      <c r="F4" s="8">
        <f t="shared" si="0"/>
        <v>291600</v>
      </c>
      <c r="G4" s="7" t="s">
        <v>10</v>
      </c>
    </row>
    <row r="5" spans="1:7" ht="99" x14ac:dyDescent="0.3">
      <c r="A5" s="3">
        <v>3</v>
      </c>
      <c r="B5" s="9" t="s">
        <v>11</v>
      </c>
      <c r="C5" s="44">
        <v>250</v>
      </c>
      <c r="D5" s="4">
        <v>135</v>
      </c>
      <c r="E5" s="5" t="s">
        <v>12</v>
      </c>
      <c r="F5" s="8">
        <f t="shared" si="0"/>
        <v>33750</v>
      </c>
      <c r="G5" s="7" t="s">
        <v>43</v>
      </c>
    </row>
    <row r="6" spans="1:7" ht="118.8" x14ac:dyDescent="0.3">
      <c r="A6" s="10">
        <v>4</v>
      </c>
      <c r="B6" s="11" t="s">
        <v>40</v>
      </c>
      <c r="C6" s="45">
        <v>500</v>
      </c>
      <c r="D6" s="12">
        <v>270</v>
      </c>
      <c r="E6" s="13" t="s">
        <v>13</v>
      </c>
      <c r="F6" s="6">
        <f t="shared" si="0"/>
        <v>135000</v>
      </c>
      <c r="G6" s="14" t="s">
        <v>44</v>
      </c>
    </row>
    <row r="7" spans="1:7" ht="28.5" customHeight="1" x14ac:dyDescent="0.3">
      <c r="A7" s="10">
        <v>5</v>
      </c>
      <c r="B7" s="15" t="s">
        <v>14</v>
      </c>
      <c r="C7" s="46">
        <v>80</v>
      </c>
      <c r="D7" s="4">
        <v>900</v>
      </c>
      <c r="E7" s="5" t="s">
        <v>12</v>
      </c>
      <c r="F7" s="8">
        <f t="shared" si="0"/>
        <v>72000</v>
      </c>
      <c r="G7" s="7" t="s">
        <v>36</v>
      </c>
    </row>
    <row r="8" spans="1:7" ht="61.8" customHeight="1" x14ac:dyDescent="0.3">
      <c r="A8" s="10">
        <v>6</v>
      </c>
      <c r="B8" s="43" t="s">
        <v>39</v>
      </c>
      <c r="C8" s="46">
        <v>8800</v>
      </c>
      <c r="D8" s="4">
        <v>45</v>
      </c>
      <c r="E8" s="5" t="s">
        <v>12</v>
      </c>
      <c r="F8" s="8">
        <f t="shared" si="0"/>
        <v>396000</v>
      </c>
      <c r="G8" s="7" t="s">
        <v>42</v>
      </c>
    </row>
    <row r="9" spans="1:7" s="2" customFormat="1" ht="27" customHeight="1" x14ac:dyDescent="0.3">
      <c r="A9" s="40"/>
      <c r="B9" s="37" t="s">
        <v>15</v>
      </c>
      <c r="C9" s="47"/>
      <c r="D9" s="37"/>
      <c r="E9" s="38"/>
      <c r="F9" s="39">
        <f>SUM(F3:F8)</f>
        <v>1603350</v>
      </c>
      <c r="G9" s="41" t="s">
        <v>38</v>
      </c>
    </row>
    <row r="10" spans="1:7" ht="59.4" x14ac:dyDescent="0.3">
      <c r="A10" s="17">
        <v>7</v>
      </c>
      <c r="B10" s="18" t="s">
        <v>16</v>
      </c>
      <c r="C10" s="48">
        <v>1000</v>
      </c>
      <c r="D10" s="19">
        <v>45</v>
      </c>
      <c r="E10" s="20" t="s">
        <v>17</v>
      </c>
      <c r="F10" s="21">
        <f>C10*D10</f>
        <v>45000</v>
      </c>
      <c r="G10" s="16" t="s">
        <v>41</v>
      </c>
    </row>
    <row r="11" spans="1:7" s="2" customFormat="1" ht="29.25" customHeight="1" x14ac:dyDescent="0.3">
      <c r="A11" s="52" t="s">
        <v>18</v>
      </c>
      <c r="B11" s="53"/>
      <c r="C11" s="53"/>
      <c r="D11" s="53"/>
      <c r="E11" s="53"/>
      <c r="F11" s="39">
        <f>SUM(F9:F10)</f>
        <v>1648350</v>
      </c>
      <c r="G11" s="42"/>
    </row>
    <row r="12" spans="1:7" ht="102" customHeight="1" thickBot="1" x14ac:dyDescent="0.35">
      <c r="A12" s="54" t="s">
        <v>19</v>
      </c>
      <c r="B12" s="55"/>
      <c r="C12" s="56" t="s">
        <v>46</v>
      </c>
      <c r="D12" s="57"/>
      <c r="E12" s="57"/>
      <c r="F12" s="57"/>
      <c r="G12" s="58"/>
    </row>
    <row r="13" spans="1:7" ht="21" customHeight="1" x14ac:dyDescent="0.3"/>
  </sheetData>
  <mergeCells count="4">
    <mergeCell ref="A1:G1"/>
    <mergeCell ref="A11:E11"/>
    <mergeCell ref="A12:B12"/>
    <mergeCell ref="C12:G12"/>
  </mergeCells>
  <phoneticPr fontId="2" type="noConversion"/>
  <pageMargins left="0.44" right="0.26" top="0.27" bottom="0.16" header="0.3" footer="0.16"/>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60" zoomScaleNormal="100" workbookViewId="0">
      <selection activeCell="C18" sqref="C17:C18"/>
    </sheetView>
  </sheetViews>
  <sheetFormatPr defaultRowHeight="16.2" x14ac:dyDescent="0.3"/>
  <cols>
    <col min="1" max="1" width="18" style="27" customWidth="1"/>
    <col min="2" max="2" width="14.44140625" style="27" customWidth="1"/>
    <col min="3" max="3" width="19.88671875" style="27" customWidth="1"/>
    <col min="4" max="4" width="16.109375" style="27" customWidth="1"/>
    <col min="5" max="5" width="16.88671875" customWidth="1"/>
  </cols>
  <sheetData>
    <row r="1" spans="1:5" s="36" customFormat="1" ht="36" customHeight="1" x14ac:dyDescent="0.3">
      <c r="A1" s="59" t="s">
        <v>31</v>
      </c>
      <c r="B1" s="59"/>
      <c r="C1" s="59"/>
      <c r="D1" s="59"/>
      <c r="E1" s="59"/>
    </row>
    <row r="2" spans="1:5" s="28" customFormat="1" ht="36" customHeight="1" x14ac:dyDescent="0.3">
      <c r="A2" s="29" t="s">
        <v>28</v>
      </c>
      <c r="B2" s="29" t="s">
        <v>34</v>
      </c>
      <c r="C2" s="29" t="s">
        <v>35</v>
      </c>
      <c r="D2" s="29" t="s">
        <v>30</v>
      </c>
      <c r="E2" s="30" t="s">
        <v>32</v>
      </c>
    </row>
    <row r="3" spans="1:5" s="28" customFormat="1" ht="36" customHeight="1" x14ac:dyDescent="0.3">
      <c r="A3" s="31" t="s">
        <v>21</v>
      </c>
      <c r="B3" s="31">
        <v>7</v>
      </c>
      <c r="C3" s="32">
        <f>35630*B3</f>
        <v>249410</v>
      </c>
      <c r="D3" s="32">
        <f t="shared" ref="D3:D9" si="0">B3*1000</f>
        <v>7000</v>
      </c>
      <c r="E3" s="33">
        <f>SUM(C3:D3)</f>
        <v>256410</v>
      </c>
    </row>
    <row r="4" spans="1:5" s="28" customFormat="1" ht="36" customHeight="1" x14ac:dyDescent="0.3">
      <c r="A4" s="31" t="s">
        <v>22</v>
      </c>
      <c r="B4" s="31">
        <v>5</v>
      </c>
      <c r="C4" s="32">
        <f t="shared" ref="C4:C9" si="1">35630*B4</f>
        <v>178150</v>
      </c>
      <c r="D4" s="32">
        <f t="shared" si="0"/>
        <v>5000</v>
      </c>
      <c r="E4" s="33">
        <f t="shared" ref="E4:E9" si="2">SUM(C4:D4)</f>
        <v>183150</v>
      </c>
    </row>
    <row r="5" spans="1:5" s="28" customFormat="1" ht="36" customHeight="1" x14ac:dyDescent="0.3">
      <c r="A5" s="31" t="s">
        <v>23</v>
      </c>
      <c r="B5" s="31">
        <v>8</v>
      </c>
      <c r="C5" s="32">
        <f t="shared" si="1"/>
        <v>285040</v>
      </c>
      <c r="D5" s="32">
        <f t="shared" si="0"/>
        <v>8000</v>
      </c>
      <c r="E5" s="33">
        <f t="shared" si="2"/>
        <v>293040</v>
      </c>
    </row>
    <row r="6" spans="1:5" s="28" customFormat="1" ht="36" customHeight="1" x14ac:dyDescent="0.3">
      <c r="A6" s="31" t="s">
        <v>24</v>
      </c>
      <c r="B6" s="31">
        <v>11</v>
      </c>
      <c r="C6" s="32">
        <f t="shared" si="1"/>
        <v>391930</v>
      </c>
      <c r="D6" s="32">
        <f t="shared" si="0"/>
        <v>11000</v>
      </c>
      <c r="E6" s="33">
        <f t="shared" si="2"/>
        <v>402930</v>
      </c>
    </row>
    <row r="7" spans="1:5" s="28" customFormat="1" ht="36" customHeight="1" x14ac:dyDescent="0.3">
      <c r="A7" s="31" t="s">
        <v>25</v>
      </c>
      <c r="B7" s="31">
        <v>8</v>
      </c>
      <c r="C7" s="32">
        <f t="shared" si="1"/>
        <v>285040</v>
      </c>
      <c r="D7" s="32">
        <f t="shared" si="0"/>
        <v>8000</v>
      </c>
      <c r="E7" s="33">
        <f t="shared" si="2"/>
        <v>293040</v>
      </c>
    </row>
    <row r="8" spans="1:5" s="28" customFormat="1" ht="36" customHeight="1" x14ac:dyDescent="0.3">
      <c r="A8" s="31" t="s">
        <v>26</v>
      </c>
      <c r="B8" s="31">
        <v>5</v>
      </c>
      <c r="C8" s="32">
        <f t="shared" si="1"/>
        <v>178150</v>
      </c>
      <c r="D8" s="32">
        <f t="shared" si="0"/>
        <v>5000</v>
      </c>
      <c r="E8" s="33">
        <f t="shared" si="2"/>
        <v>183150</v>
      </c>
    </row>
    <row r="9" spans="1:5" s="28" customFormat="1" ht="36" customHeight="1" x14ac:dyDescent="0.3">
      <c r="A9" s="31" t="s">
        <v>27</v>
      </c>
      <c r="B9" s="31">
        <v>1</v>
      </c>
      <c r="C9" s="32">
        <f t="shared" si="1"/>
        <v>35630</v>
      </c>
      <c r="D9" s="32">
        <f t="shared" si="0"/>
        <v>1000</v>
      </c>
      <c r="E9" s="33">
        <f t="shared" si="2"/>
        <v>36630</v>
      </c>
    </row>
    <row r="10" spans="1:5" s="28" customFormat="1" ht="36" customHeight="1" x14ac:dyDescent="0.3">
      <c r="A10" s="31" t="s">
        <v>33</v>
      </c>
      <c r="B10" s="31"/>
      <c r="C10" s="32"/>
      <c r="D10" s="32"/>
      <c r="E10" s="33">
        <f>5130+142520+4000</f>
        <v>151650</v>
      </c>
    </row>
    <row r="11" spans="1:5" s="28" customFormat="1" ht="36" customHeight="1" x14ac:dyDescent="0.3">
      <c r="A11" s="29" t="s">
        <v>29</v>
      </c>
      <c r="B11" s="29">
        <f>SUM(B3:B9)</f>
        <v>45</v>
      </c>
      <c r="C11" s="34">
        <f>SUM(C3:C9)</f>
        <v>1603350</v>
      </c>
      <c r="D11" s="34">
        <f>SUM(D3:D9)</f>
        <v>45000</v>
      </c>
      <c r="E11" s="35">
        <f>SUM(E3:E10)</f>
        <v>1800000</v>
      </c>
    </row>
    <row r="13" spans="1:5" x14ac:dyDescent="0.3">
      <c r="A13" s="60"/>
      <c r="B13" s="60"/>
      <c r="C13" s="60"/>
      <c r="D13" s="60"/>
      <c r="E13" s="60"/>
    </row>
    <row r="14" spans="1:5" x14ac:dyDescent="0.3">
      <c r="A14" s="60"/>
      <c r="B14" s="60"/>
      <c r="C14" s="60"/>
      <c r="D14" s="60"/>
      <c r="E14" s="60"/>
    </row>
  </sheetData>
  <mergeCells count="2">
    <mergeCell ref="A1:E1"/>
    <mergeCell ref="A13:E14"/>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工作表1</vt:lpstr>
      <vt:lpstr>各學院分配金額</vt:lpstr>
      <vt:lpstr>各學院分配金額!Print_Area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2020-02-14T07:30:19Z</cp:lastPrinted>
  <dcterms:created xsi:type="dcterms:W3CDTF">2019-03-25T06:26:50Z</dcterms:created>
  <dcterms:modified xsi:type="dcterms:W3CDTF">2020-02-15T07:45:50Z</dcterms:modified>
</cp:coreProperties>
</file>