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最新-人事室資料夾\Web維護\0-員額編制表\"/>
    </mc:Choice>
  </mc:AlternateContent>
  <bookViews>
    <workbookView xWindow="0" yWindow="0" windowWidth="16755" windowHeight="10935" firstSheet="11" activeTab="17"/>
  </bookViews>
  <sheets>
    <sheet name="100年" sheetId="9" r:id="rId1"/>
    <sheet name="99年" sheetId="8" r:id="rId2"/>
    <sheet name="98年" sheetId="7" r:id="rId3"/>
    <sheet name="97 " sheetId="6" r:id="rId4"/>
    <sheet name="96年" sheetId="2" r:id="rId5"/>
    <sheet name="95年" sheetId="4" r:id="rId6"/>
    <sheet name="101年" sheetId="10" r:id="rId7"/>
    <sheet name="102年" sheetId="12" r:id="rId8"/>
    <sheet name="103年" sheetId="13" r:id="rId9"/>
    <sheet name="104年" sheetId="14" r:id="rId10"/>
    <sheet name="105年" sheetId="16" r:id="rId11"/>
    <sheet name="106年" sheetId="15" r:id="rId12"/>
    <sheet name="107年 " sheetId="17" r:id="rId13"/>
    <sheet name="108年" sheetId="19" r:id="rId14"/>
    <sheet name="109年 " sheetId="20" r:id="rId15"/>
    <sheet name="110年 " sheetId="22" r:id="rId16"/>
    <sheet name="111年 " sheetId="23" r:id="rId17"/>
    <sheet name="112年 " sheetId="25" r:id="rId18"/>
  </sheets>
  <calcPr calcId="162913"/>
</workbook>
</file>

<file path=xl/calcChain.xml><?xml version="1.0" encoding="utf-8"?>
<calcChain xmlns="http://schemas.openxmlformats.org/spreadsheetml/2006/main">
  <c r="H8" i="25" l="1"/>
  <c r="H7" i="25" l="1"/>
  <c r="H6" i="25" l="1"/>
  <c r="H5" i="25" l="1"/>
  <c r="H4" i="25" l="1"/>
  <c r="H3" i="25" l="1"/>
  <c r="H14" i="23" l="1"/>
  <c r="H13" i="23" l="1"/>
  <c r="H11" i="23" l="1"/>
  <c r="H12" i="23"/>
  <c r="H10" i="23" l="1"/>
  <c r="H9" i="23" l="1"/>
  <c r="H8" i="23"/>
  <c r="V9" i="20" l="1"/>
  <c r="E9" i="20"/>
  <c r="G9" i="20" s="1"/>
  <c r="H9" i="20" s="1"/>
  <c r="V8" i="20" l="1"/>
  <c r="E8" i="20" l="1"/>
  <c r="G8" i="20" s="1"/>
  <c r="H8" i="20" l="1"/>
  <c r="V7" i="20"/>
  <c r="E7" i="20" l="1"/>
  <c r="G7" i="20" l="1"/>
  <c r="H7" i="20" s="1"/>
  <c r="V6" i="20"/>
  <c r="E6" i="20" l="1"/>
  <c r="G6" i="20" s="1"/>
  <c r="H6" i="20" s="1"/>
  <c r="V5" i="20" l="1"/>
  <c r="E5" i="20"/>
  <c r="G5" i="20" l="1"/>
  <c r="H5" i="20" s="1"/>
  <c r="E4" i="20"/>
  <c r="E3" i="20"/>
  <c r="G3" i="20" s="1"/>
  <c r="H4" i="20" l="1"/>
  <c r="G4" i="20"/>
  <c r="V3" i="20"/>
  <c r="H3" i="20"/>
  <c r="V14" i="19" l="1"/>
  <c r="E14" i="19"/>
  <c r="G14" i="19" l="1"/>
  <c r="H14" i="19" s="1"/>
  <c r="V13" i="19"/>
  <c r="E13" i="19" l="1"/>
  <c r="G13" i="19" s="1"/>
  <c r="H13" i="19" l="1"/>
  <c r="V12" i="19"/>
  <c r="E12" i="19"/>
  <c r="G12" i="19" s="1"/>
  <c r="H12" i="19" s="1"/>
  <c r="V11" i="19" l="1"/>
  <c r="E11" i="19"/>
  <c r="G11" i="19" s="1"/>
  <c r="H11" i="19" s="1"/>
  <c r="V10" i="19" l="1"/>
  <c r="E10" i="19"/>
  <c r="G10" i="19" s="1"/>
  <c r="H10" i="19" s="1"/>
  <c r="V9" i="19" l="1"/>
  <c r="E9" i="19"/>
  <c r="G9" i="19" l="1"/>
  <c r="H9" i="19" s="1"/>
  <c r="V8" i="19"/>
  <c r="E8" i="19"/>
  <c r="G8" i="19" l="1"/>
  <c r="H8" i="19" s="1"/>
  <c r="V7" i="19"/>
  <c r="E7" i="19"/>
  <c r="G7" i="19" l="1"/>
  <c r="H7" i="19" s="1"/>
  <c r="V6" i="19"/>
  <c r="E6" i="19"/>
  <c r="G6" i="19" l="1"/>
  <c r="H6" i="19" s="1"/>
  <c r="V5" i="19"/>
  <c r="E5" i="19"/>
  <c r="G5" i="19" l="1"/>
  <c r="H5" i="19" s="1"/>
  <c r="V4" i="19"/>
  <c r="V3" i="19"/>
  <c r="E4" i="19"/>
  <c r="G4" i="19" l="1"/>
  <c r="H4" i="19" s="1"/>
  <c r="G3" i="19"/>
  <c r="E3" i="19"/>
  <c r="H3" i="19" l="1"/>
  <c r="E14" i="17" l="1"/>
  <c r="G14" i="17" s="1"/>
  <c r="E13" i="17"/>
  <c r="G13" i="17" l="1"/>
  <c r="E12" i="17" l="1"/>
  <c r="G12" i="17" s="1"/>
  <c r="E11" i="17" l="1"/>
  <c r="G11" i="17" s="1"/>
  <c r="G10" i="17"/>
  <c r="E10" i="17"/>
  <c r="E9" i="17" l="1"/>
  <c r="G9" i="17" s="1"/>
  <c r="G8" i="17"/>
  <c r="E8" i="17"/>
  <c r="E7" i="17" l="1"/>
  <c r="G7" i="17" s="1"/>
  <c r="E6" i="17" l="1"/>
  <c r="G6" i="17" s="1"/>
  <c r="E5" i="17" l="1"/>
  <c r="G5" i="17" s="1"/>
  <c r="E4" i="17" l="1"/>
  <c r="G4" i="17" s="1"/>
  <c r="V14" i="17" l="1"/>
  <c r="V13" i="17"/>
  <c r="H13" i="17"/>
  <c r="V12" i="17"/>
  <c r="H12" i="17"/>
  <c r="V11" i="17"/>
  <c r="V10" i="17"/>
  <c r="H10" i="17"/>
  <c r="V9" i="17"/>
  <c r="V8" i="17"/>
  <c r="V7" i="17"/>
  <c r="V6" i="17"/>
  <c r="V5" i="17"/>
  <c r="H5" i="17"/>
  <c r="V4" i="17"/>
  <c r="V3" i="17"/>
  <c r="H9" i="17" l="1"/>
  <c r="H3" i="17"/>
  <c r="H4" i="17"/>
  <c r="H6" i="17"/>
  <c r="H14" i="17"/>
  <c r="E14" i="15"/>
  <c r="H8" i="17" l="1"/>
  <c r="H11" i="17"/>
  <c r="H7" i="17"/>
  <c r="E13" i="15"/>
  <c r="E11" i="15" l="1"/>
  <c r="E12" i="15"/>
  <c r="E10" i="15" l="1"/>
  <c r="E9" i="15" l="1"/>
  <c r="E8" i="15" l="1"/>
  <c r="E7" i="15" l="1"/>
  <c r="E6" i="15" l="1"/>
  <c r="E4" i="15" l="1"/>
  <c r="G4" i="15" l="1"/>
  <c r="H4" i="15" s="1"/>
  <c r="G5" i="15"/>
  <c r="H5" i="15"/>
  <c r="G6" i="15"/>
  <c r="H6" i="15" s="1"/>
  <c r="G7" i="15"/>
  <c r="H7" i="15"/>
  <c r="G8" i="15"/>
  <c r="H8" i="15" s="1"/>
  <c r="G9" i="15"/>
  <c r="H9" i="15" s="1"/>
  <c r="G10" i="15"/>
  <c r="H10" i="15" s="1"/>
  <c r="G11" i="15"/>
  <c r="H11" i="15" s="1"/>
  <c r="G12" i="15"/>
  <c r="H12" i="15" s="1"/>
  <c r="G13" i="15"/>
  <c r="H13" i="15" s="1"/>
  <c r="G14" i="15"/>
  <c r="H14" i="15"/>
  <c r="V4" i="15"/>
  <c r="V5" i="15"/>
  <c r="V6" i="15"/>
  <c r="V7" i="15"/>
  <c r="V8" i="15"/>
  <c r="V9" i="15"/>
  <c r="V10" i="15"/>
  <c r="V11" i="15"/>
  <c r="V12" i="15"/>
  <c r="V13" i="15"/>
  <c r="V14" i="15"/>
  <c r="E3" i="15" l="1"/>
  <c r="V14" i="16"/>
  <c r="E14" i="16"/>
  <c r="G14" i="16" s="1"/>
  <c r="M14" i="16" s="1"/>
  <c r="S14" i="16" s="1"/>
  <c r="V13" i="16"/>
  <c r="E13" i="16"/>
  <c r="G13" i="16" s="1"/>
  <c r="M13" i="16" s="1"/>
  <c r="S13" i="16" s="1"/>
  <c r="V12" i="16"/>
  <c r="E12" i="16"/>
  <c r="G12" i="16" s="1"/>
  <c r="M12" i="16" s="1"/>
  <c r="S12" i="16" s="1"/>
  <c r="V11" i="16"/>
  <c r="E11" i="16"/>
  <c r="V10" i="16"/>
  <c r="E10" i="16"/>
  <c r="G10" i="16" s="1"/>
  <c r="M10" i="16" s="1"/>
  <c r="S10" i="16" s="1"/>
  <c r="V9" i="16"/>
  <c r="E9" i="16"/>
  <c r="G9" i="16" s="1"/>
  <c r="M9" i="16" s="1"/>
  <c r="S9" i="16" s="1"/>
  <c r="V8" i="16"/>
  <c r="E8" i="16"/>
  <c r="G8" i="16" s="1"/>
  <c r="M8" i="16" s="1"/>
  <c r="S8" i="16" s="1"/>
  <c r="V7" i="16"/>
  <c r="E7" i="16"/>
  <c r="G7" i="16" s="1"/>
  <c r="M7" i="16" s="1"/>
  <c r="S7" i="16" s="1"/>
  <c r="V6" i="16"/>
  <c r="E6" i="16"/>
  <c r="V5" i="16"/>
  <c r="E5" i="16"/>
  <c r="G5" i="16" s="1"/>
  <c r="M5" i="16" s="1"/>
  <c r="S5" i="16" s="1"/>
  <c r="V4" i="16"/>
  <c r="E4" i="16"/>
  <c r="G4" i="16" s="1"/>
  <c r="M4" i="16" s="1"/>
  <c r="S4" i="16" s="1"/>
  <c r="V3" i="16"/>
  <c r="E3" i="16"/>
  <c r="G11" i="16" l="1"/>
  <c r="M11" i="16" s="1"/>
  <c r="S11" i="16" s="1"/>
  <c r="H7" i="16"/>
  <c r="H14" i="16"/>
  <c r="G6" i="16"/>
  <c r="M6" i="16" s="1"/>
  <c r="S6" i="16" s="1"/>
  <c r="H10" i="16"/>
  <c r="G3" i="16"/>
  <c r="M3" i="16" s="1"/>
  <c r="S3" i="16" s="1"/>
  <c r="H5" i="16"/>
  <c r="H9" i="16"/>
  <c r="H13" i="16"/>
  <c r="H4" i="16"/>
  <c r="H8" i="16"/>
  <c r="H12" i="16"/>
  <c r="H3" i="16" l="1"/>
  <c r="H11" i="16"/>
  <c r="H6" i="16"/>
  <c r="V3" i="15"/>
  <c r="M7" i="15"/>
  <c r="M4" i="15"/>
  <c r="G3" i="15"/>
  <c r="M9" i="15" l="1"/>
  <c r="H3" i="15"/>
  <c r="M3" i="15"/>
  <c r="M6" i="15"/>
  <c r="M10" i="15"/>
  <c r="M12" i="15"/>
  <c r="M14" i="15"/>
  <c r="M5" i="15"/>
  <c r="M8" i="15"/>
  <c r="M11" i="15"/>
  <c r="M13" i="15"/>
  <c r="V14" i="14"/>
  <c r="V11" i="14" l="1"/>
  <c r="V12" i="14"/>
  <c r="V13" i="14"/>
  <c r="V15" i="14"/>
  <c r="V10" i="14"/>
  <c r="E10" i="14" l="1"/>
  <c r="E7" i="14" l="1"/>
  <c r="G7" i="14" s="1"/>
  <c r="H7" i="14" s="1"/>
  <c r="M7" i="14" l="1"/>
  <c r="S7" i="14" s="1"/>
  <c r="E6" i="14"/>
  <c r="E15" i="14" l="1"/>
  <c r="E14" i="14"/>
  <c r="E13" i="14"/>
  <c r="E12" i="14"/>
  <c r="G12" i="14" s="1"/>
  <c r="E11" i="14"/>
  <c r="E9" i="14"/>
  <c r="G9" i="14" s="1"/>
  <c r="M9" i="14" s="1"/>
  <c r="S9" i="14" s="1"/>
  <c r="E8" i="14"/>
  <c r="E5" i="14"/>
  <c r="E4" i="14"/>
  <c r="E3" i="14"/>
  <c r="G3" i="14" s="1"/>
  <c r="M3" i="14" s="1"/>
  <c r="S3" i="14" l="1"/>
  <c r="H3" i="14"/>
  <c r="M12" i="14"/>
  <c r="S12" i="14" s="1"/>
  <c r="H12" i="14"/>
  <c r="G5" i="14"/>
  <c r="M5" i="14" s="1"/>
  <c r="S5" i="14" s="1"/>
  <c r="H9" i="14"/>
  <c r="G14" i="14"/>
  <c r="M14" i="14" s="1"/>
  <c r="S14" i="14" s="1"/>
  <c r="G11" i="14"/>
  <c r="M11" i="14" s="1"/>
  <c r="S11" i="14" s="1"/>
  <c r="G8" i="14"/>
  <c r="M8" i="14" s="1"/>
  <c r="S8" i="14" s="1"/>
  <c r="G4" i="14"/>
  <c r="M4" i="14" s="1"/>
  <c r="S4" i="14" s="1"/>
  <c r="G13" i="14"/>
  <c r="M13" i="14" s="1"/>
  <c r="S13" i="14" s="1"/>
  <c r="M10" i="14"/>
  <c r="S10" i="14" s="1"/>
  <c r="G6" i="14"/>
  <c r="M6" i="14" s="1"/>
  <c r="S6" i="14" s="1"/>
  <c r="G15" i="14"/>
  <c r="M15" i="14" s="1"/>
  <c r="S15" i="14" s="1"/>
  <c r="H13" i="14" l="1"/>
  <c r="H4" i="14"/>
  <c r="H14" i="14"/>
  <c r="H6" i="14"/>
  <c r="H11" i="14"/>
  <c r="H10" i="14"/>
  <c r="H5" i="14"/>
  <c r="H15" i="14"/>
  <c r="H8" i="14"/>
  <c r="E12" i="13"/>
  <c r="G12" i="13" s="1"/>
  <c r="E13" i="13"/>
  <c r="G13" i="13" s="1"/>
  <c r="H13" i="13" s="1"/>
  <c r="E14" i="13"/>
  <c r="E11" i="13"/>
  <c r="G11" i="13" s="1"/>
  <c r="H11" i="13" s="1"/>
  <c r="E10" i="13"/>
  <c r="G10" i="13" s="1"/>
  <c r="M10" i="13" s="1"/>
  <c r="S10" i="13" s="1"/>
  <c r="E9" i="13"/>
  <c r="G9" i="13" s="1"/>
  <c r="M9" i="13" s="1"/>
  <c r="S9" i="13" s="1"/>
  <c r="E8" i="13"/>
  <c r="E7" i="13"/>
  <c r="G7" i="13" s="1"/>
  <c r="M7" i="13" s="1"/>
  <c r="S7" i="13" s="1"/>
  <c r="E6" i="13"/>
  <c r="G6" i="13" s="1"/>
  <c r="H6" i="13" s="1"/>
  <c r="E5" i="13"/>
  <c r="G5" i="13" s="1"/>
  <c r="M5" i="13" s="1"/>
  <c r="S5" i="13" s="1"/>
  <c r="E4" i="13"/>
  <c r="E3" i="13"/>
  <c r="S14" i="12"/>
  <c r="H14" i="12"/>
  <c r="E13" i="12"/>
  <c r="G13" i="12" s="1"/>
  <c r="M13" i="12" s="1"/>
  <c r="S13" i="12" s="1"/>
  <c r="E12" i="12"/>
  <c r="G12" i="12" s="1"/>
  <c r="M12" i="12" s="1"/>
  <c r="S12" i="12" s="1"/>
  <c r="E11" i="12"/>
  <c r="E9" i="12"/>
  <c r="H9" i="12" s="1"/>
  <c r="E10" i="12"/>
  <c r="G10" i="12" s="1"/>
  <c r="S9" i="12"/>
  <c r="E8" i="12"/>
  <c r="G8" i="12" s="1"/>
  <c r="M8" i="12" s="1"/>
  <c r="S8" i="12" s="1"/>
  <c r="E7" i="12"/>
  <c r="G7" i="12" s="1"/>
  <c r="M7" i="12" s="1"/>
  <c r="S7" i="12" s="1"/>
  <c r="E6" i="12"/>
  <c r="G6" i="12" s="1"/>
  <c r="M6" i="12" s="1"/>
  <c r="S6" i="12" s="1"/>
  <c r="E3" i="12"/>
  <c r="G3" i="12" s="1"/>
  <c r="M3" i="12" s="1"/>
  <c r="S3" i="12" s="1"/>
  <c r="E4" i="12"/>
  <c r="G4" i="12" s="1"/>
  <c r="E5" i="12"/>
  <c r="G5" i="12" s="1"/>
  <c r="E12" i="9"/>
  <c r="E11" i="9"/>
  <c r="E10" i="9"/>
  <c r="E9" i="9"/>
  <c r="E8" i="9"/>
  <c r="G8" i="9" s="1"/>
  <c r="M8" i="9" s="1"/>
  <c r="S8" i="9" s="1"/>
  <c r="E7" i="9"/>
  <c r="G7" i="9" s="1"/>
  <c r="M7" i="9" s="1"/>
  <c r="S7" i="9" s="1"/>
  <c r="E6" i="9"/>
  <c r="G6" i="9" s="1"/>
  <c r="M6" i="9" s="1"/>
  <c r="S6" i="9" s="1"/>
  <c r="E5" i="9"/>
  <c r="G5" i="9" s="1"/>
  <c r="E4" i="9"/>
  <c r="G4" i="9" s="1"/>
  <c r="M4" i="9" s="1"/>
  <c r="S4" i="9" s="1"/>
  <c r="E3" i="9"/>
  <c r="G3" i="9"/>
  <c r="H3" i="9" s="1"/>
  <c r="E14" i="8"/>
  <c r="G14" i="8" s="1"/>
  <c r="M14" i="8" s="1"/>
  <c r="S14" i="8" s="1"/>
  <c r="E13" i="8"/>
  <c r="G13" i="8" s="1"/>
  <c r="E12" i="8"/>
  <c r="G12" i="8"/>
  <c r="H12" i="8" s="1"/>
  <c r="E11" i="8"/>
  <c r="E10" i="8"/>
  <c r="G10" i="8" s="1"/>
  <c r="H10" i="8" s="1"/>
  <c r="E9" i="8"/>
  <c r="G9" i="8" s="1"/>
  <c r="M9" i="8" s="1"/>
  <c r="S9" i="8" s="1"/>
  <c r="E8" i="8"/>
  <c r="G8" i="8" s="1"/>
  <c r="H8" i="8" s="1"/>
  <c r="E7" i="8"/>
  <c r="G7" i="8" s="1"/>
  <c r="M7" i="8" s="1"/>
  <c r="S7" i="8" s="1"/>
  <c r="E6" i="8"/>
  <c r="G6" i="8" s="1"/>
  <c r="M6" i="8" s="1"/>
  <c r="S6" i="8" s="1"/>
  <c r="E5" i="8"/>
  <c r="E4" i="8"/>
  <c r="G4" i="8" s="1"/>
  <c r="M4" i="8" s="1"/>
  <c r="S4" i="8" s="1"/>
  <c r="E3" i="8"/>
  <c r="E14" i="7"/>
  <c r="G14" i="7" s="1"/>
  <c r="M14" i="7" s="1"/>
  <c r="S14" i="7" s="1"/>
  <c r="E13" i="7"/>
  <c r="G13" i="7"/>
  <c r="M13" i="7" s="1"/>
  <c r="S13" i="7" s="1"/>
  <c r="E12" i="7"/>
  <c r="G12" i="7" s="1"/>
  <c r="E11" i="7"/>
  <c r="G11" i="7" s="1"/>
  <c r="H11" i="7" s="1"/>
  <c r="E10" i="7"/>
  <c r="G10" i="7" s="1"/>
  <c r="M10" i="7" s="1"/>
  <c r="S10" i="7" s="1"/>
  <c r="E9" i="7"/>
  <c r="G9" i="7" s="1"/>
  <c r="H9" i="7" s="1"/>
  <c r="E8" i="7"/>
  <c r="G8" i="7" s="1"/>
  <c r="E7" i="7"/>
  <c r="G7" i="7" s="1"/>
  <c r="M7" i="7" s="1"/>
  <c r="S7" i="7" s="1"/>
  <c r="E6" i="7"/>
  <c r="G6" i="7" s="1"/>
  <c r="M6" i="7" s="1"/>
  <c r="S6" i="7" s="1"/>
  <c r="E5" i="7"/>
  <c r="G5" i="7" s="1"/>
  <c r="M5" i="7" s="1"/>
  <c r="E4" i="7"/>
  <c r="G4" i="7" s="1"/>
  <c r="E3" i="7"/>
  <c r="G3" i="7"/>
  <c r="M3" i="7" s="1"/>
  <c r="S3" i="7" s="1"/>
  <c r="E14" i="6"/>
  <c r="E13" i="6"/>
  <c r="E12" i="6"/>
  <c r="G12" i="6" s="1"/>
  <c r="M12" i="6" s="1"/>
  <c r="S12" i="6" s="1"/>
  <c r="E11" i="6"/>
  <c r="G11" i="6" s="1"/>
  <c r="E10" i="6"/>
  <c r="G10" i="6" s="1"/>
  <c r="M10" i="6" s="1"/>
  <c r="S10" i="6" s="1"/>
  <c r="E9" i="6"/>
  <c r="G9" i="6" s="1"/>
  <c r="M9" i="6" s="1"/>
  <c r="S9" i="6" s="1"/>
  <c r="E8" i="6"/>
  <c r="G8" i="6" s="1"/>
  <c r="M8" i="6" s="1"/>
  <c r="S8" i="6" s="1"/>
  <c r="E7" i="6"/>
  <c r="G7" i="6" s="1"/>
  <c r="M7" i="6" s="1"/>
  <c r="S7" i="6" s="1"/>
  <c r="E6" i="6"/>
  <c r="E5" i="6"/>
  <c r="G5" i="6" s="1"/>
  <c r="E4" i="6"/>
  <c r="E3" i="6"/>
  <c r="G3" i="6" s="1"/>
  <c r="H3" i="6"/>
  <c r="E14" i="2"/>
  <c r="G14" i="2"/>
  <c r="H14" i="2" s="1"/>
  <c r="E13" i="2"/>
  <c r="E12" i="2"/>
  <c r="E11" i="2"/>
  <c r="G11" i="2" s="1"/>
  <c r="M11" i="2" s="1"/>
  <c r="S11" i="2"/>
  <c r="E10" i="2"/>
  <c r="G10" i="2"/>
  <c r="M10" i="2" s="1"/>
  <c r="S10" i="2" s="1"/>
  <c r="E9" i="2"/>
  <c r="E8" i="2"/>
  <c r="G8" i="2" s="1"/>
  <c r="M8" i="2" s="1"/>
  <c r="S8" i="2" s="1"/>
  <c r="E7" i="2"/>
  <c r="G7" i="2" s="1"/>
  <c r="M7" i="2" s="1"/>
  <c r="S7" i="2" s="1"/>
  <c r="E6" i="2"/>
  <c r="G6" i="2" s="1"/>
  <c r="E5" i="2"/>
  <c r="G5" i="2"/>
  <c r="M5" i="2" s="1"/>
  <c r="S5" i="2" s="1"/>
  <c r="E4" i="2"/>
  <c r="G4" i="2" s="1"/>
  <c r="M4" i="2" s="1"/>
  <c r="S4" i="2" s="1"/>
  <c r="E3" i="4"/>
  <c r="G3" i="4" s="1"/>
  <c r="M3" i="4" s="1"/>
  <c r="S3" i="4" s="1"/>
  <c r="E4" i="4"/>
  <c r="G4" i="4" s="1"/>
  <c r="H4" i="4" s="1"/>
  <c r="E5" i="4"/>
  <c r="G5" i="4" s="1"/>
  <c r="M5" i="4" s="1"/>
  <c r="S5" i="4" s="1"/>
  <c r="E6" i="4"/>
  <c r="G6" i="4" s="1"/>
  <c r="M6" i="4" s="1"/>
  <c r="S6" i="4" s="1"/>
  <c r="E7" i="4"/>
  <c r="G7" i="4" s="1"/>
  <c r="M7" i="4" s="1"/>
  <c r="S7" i="4" s="1"/>
  <c r="E8" i="4"/>
  <c r="G8" i="4" s="1"/>
  <c r="M8" i="4" s="1"/>
  <c r="S8" i="4" s="1"/>
  <c r="E9" i="4"/>
  <c r="E10" i="4"/>
  <c r="G10" i="4"/>
  <c r="H10" i="4" s="1"/>
  <c r="E11" i="4"/>
  <c r="G11" i="4" s="1"/>
  <c r="M11" i="4" s="1"/>
  <c r="S11" i="4" s="1"/>
  <c r="E12" i="4"/>
  <c r="G12" i="4" s="1"/>
  <c r="M12" i="4" s="1"/>
  <c r="S12" i="4" s="1"/>
  <c r="E13" i="4"/>
  <c r="G13" i="4" s="1"/>
  <c r="M13" i="4" s="1"/>
  <c r="S13" i="4" s="1"/>
  <c r="E14" i="4"/>
  <c r="G14" i="4" s="1"/>
  <c r="M14" i="4" s="1"/>
  <c r="S14" i="4" s="1"/>
  <c r="E3" i="2"/>
  <c r="G3" i="2" s="1"/>
  <c r="M3" i="6"/>
  <c r="S3" i="6" s="1"/>
  <c r="G12" i="2"/>
  <c r="M12" i="2" s="1"/>
  <c r="S12" i="2" s="1"/>
  <c r="G13" i="6"/>
  <c r="H13" i="6" s="1"/>
  <c r="H11" i="2"/>
  <c r="G4" i="6"/>
  <c r="M4" i="6" s="1"/>
  <c r="S4" i="6" s="1"/>
  <c r="S5" i="7"/>
  <c r="G11" i="12"/>
  <c r="M11" i="12" s="1"/>
  <c r="S11" i="12" s="1"/>
  <c r="H5" i="7"/>
  <c r="H12" i="2" l="1"/>
  <c r="H4" i="9"/>
  <c r="H7" i="6"/>
  <c r="H13" i="7"/>
  <c r="M6" i="13"/>
  <c r="S6" i="13" s="1"/>
  <c r="M13" i="6"/>
  <c r="S13" i="6" s="1"/>
  <c r="H7" i="12"/>
  <c r="H6" i="7"/>
  <c r="M10" i="4"/>
  <c r="S10" i="4" s="1"/>
  <c r="H10" i="13"/>
  <c r="H9" i="8"/>
  <c r="H5" i="2"/>
  <c r="H9" i="6"/>
  <c r="M11" i="7"/>
  <c r="S11" i="7" s="1"/>
  <c r="H8" i="6"/>
  <c r="H4" i="8"/>
  <c r="M3" i="9"/>
  <c r="S3" i="9" s="1"/>
  <c r="H3" i="2"/>
  <c r="M3" i="2"/>
  <c r="S3" i="2" s="1"/>
  <c r="H5" i="6"/>
  <c r="M5" i="6"/>
  <c r="S5" i="6" s="1"/>
  <c r="H13" i="8"/>
  <c r="M13" i="8"/>
  <c r="S13" i="8" s="1"/>
  <c r="M10" i="12"/>
  <c r="S10" i="12" s="1"/>
  <c r="H10" i="12"/>
  <c r="H4" i="12"/>
  <c r="M4" i="12"/>
  <c r="S4" i="12" s="1"/>
  <c r="H3" i="7"/>
  <c r="H5" i="4"/>
  <c r="H5" i="13"/>
  <c r="G14" i="13"/>
  <c r="M14" i="13" s="1"/>
  <c r="S14" i="13" s="1"/>
  <c r="H14" i="13"/>
  <c r="H7" i="9"/>
  <c r="H6" i="8"/>
  <c r="M9" i="7"/>
  <c r="S9" i="7" s="1"/>
  <c r="G13" i="2"/>
  <c r="M13" i="2" s="1"/>
  <c r="S13" i="2" s="1"/>
  <c r="H14" i="8"/>
  <c r="M8" i="7"/>
  <c r="S8" i="7" s="1"/>
  <c r="H8" i="7"/>
  <c r="M5" i="12"/>
  <c r="S5" i="12" s="1"/>
  <c r="H5" i="12"/>
  <c r="H4" i="7"/>
  <c r="M4" i="7"/>
  <c r="S4" i="7" s="1"/>
  <c r="M6" i="2"/>
  <c r="S6" i="2" s="1"/>
  <c r="H6" i="2"/>
  <c r="M11" i="6"/>
  <c r="S11" i="6" s="1"/>
  <c r="H11" i="6"/>
  <c r="H12" i="7"/>
  <c r="M12" i="7"/>
  <c r="S12" i="7" s="1"/>
  <c r="M5" i="9"/>
  <c r="S5" i="9" s="1"/>
  <c r="H5" i="9"/>
  <c r="H8" i="12"/>
  <c r="M14" i="2"/>
  <c r="S14" i="2" s="1"/>
  <c r="H3" i="4"/>
  <c r="H8" i="4"/>
  <c r="H10" i="2"/>
  <c r="G6" i="6"/>
  <c r="M6" i="6" s="1"/>
  <c r="S6" i="6" s="1"/>
  <c r="M11" i="13"/>
  <c r="S11" i="13" s="1"/>
  <c r="H7" i="7"/>
  <c r="H6" i="4"/>
  <c r="H14" i="4"/>
  <c r="H4" i="2"/>
  <c r="H7" i="8"/>
  <c r="H6" i="9"/>
  <c r="G8" i="13"/>
  <c r="M8" i="13" s="1"/>
  <c r="S8" i="13" s="1"/>
  <c r="H11" i="4"/>
  <c r="H13" i="4"/>
  <c r="H12" i="6"/>
  <c r="G3" i="13"/>
  <c r="M3" i="13" s="1"/>
  <c r="S3" i="13" s="1"/>
  <c r="H4" i="6"/>
  <c r="H7" i="4"/>
  <c r="H8" i="2"/>
  <c r="H14" i="7"/>
  <c r="M8" i="8"/>
  <c r="S8" i="8" s="1"/>
  <c r="M10" i="8"/>
  <c r="S10" i="8" s="1"/>
  <c r="H3" i="12"/>
  <c r="H11" i="12"/>
  <c r="M12" i="8"/>
  <c r="S12" i="8" s="1"/>
  <c r="G9" i="4"/>
  <c r="M9" i="4" s="1"/>
  <c r="S9" i="4" s="1"/>
  <c r="G9" i="2"/>
  <c r="M9" i="2" s="1"/>
  <c r="S9" i="2" s="1"/>
  <c r="G14" i="6"/>
  <c r="M14" i="6" s="1"/>
  <c r="S14" i="6" s="1"/>
  <c r="G5" i="8"/>
  <c r="M5" i="8" s="1"/>
  <c r="S5" i="8" s="1"/>
  <c r="H8" i="9"/>
  <c r="G4" i="13"/>
  <c r="M4" i="13" s="1"/>
  <c r="S4" i="13" s="1"/>
  <c r="M12" i="13"/>
  <c r="S12" i="13" s="1"/>
  <c r="H12" i="13"/>
  <c r="H12" i="12"/>
  <c r="H6" i="12"/>
  <c r="M4" i="4"/>
  <c r="S4" i="4" s="1"/>
  <c r="H10" i="6"/>
  <c r="H10" i="7"/>
  <c r="G9" i="9"/>
  <c r="M9" i="9" s="1"/>
  <c r="S9" i="9" s="1"/>
  <c r="H12" i="4"/>
  <c r="H7" i="2"/>
  <c r="G3" i="8"/>
  <c r="M3" i="8" s="1"/>
  <c r="S3" i="8" s="1"/>
  <c r="G11" i="8"/>
  <c r="M11" i="8" s="1"/>
  <c r="S11" i="8" s="1"/>
  <c r="H13" i="12"/>
  <c r="H7" i="13"/>
  <c r="M13" i="13"/>
  <c r="S13" i="13" s="1"/>
  <c r="H9" i="13"/>
  <c r="H6" i="6" l="1"/>
  <c r="H11" i="8"/>
  <c r="H9" i="4"/>
  <c r="H5" i="8"/>
  <c r="H3" i="8"/>
  <c r="H14" i="6"/>
  <c r="H9" i="2"/>
  <c r="H13" i="2"/>
  <c r="H4" i="13"/>
  <c r="H8" i="13"/>
  <c r="H9" i="9"/>
  <c r="H3" i="13"/>
</calcChain>
</file>

<file path=xl/sharedStrings.xml><?xml version="1.0" encoding="utf-8"?>
<sst xmlns="http://schemas.openxmlformats.org/spreadsheetml/2006/main" count="513" uniqueCount="129">
  <si>
    <t>月份</t>
    <phoneticPr fontId="1" type="noConversion"/>
  </si>
  <si>
    <t>合計</t>
    <phoneticPr fontId="1" type="noConversion"/>
  </si>
  <si>
    <t>專案計畫工作人員</t>
    <phoneticPr fontId="1" type="noConversion"/>
  </si>
  <si>
    <t>教授</t>
    <phoneticPr fontId="1" type="noConversion"/>
  </si>
  <si>
    <t>副教授</t>
    <phoneticPr fontId="1" type="noConversion"/>
  </si>
  <si>
    <t>講師</t>
    <phoneticPr fontId="1" type="noConversion"/>
  </si>
  <si>
    <t>助教</t>
    <phoneticPr fontId="1" type="noConversion"/>
  </si>
  <si>
    <t>稀少性科技人員</t>
    <phoneticPr fontId="1" type="noConversion"/>
  </si>
  <si>
    <t>專案計畫教學人員</t>
    <phoneticPr fontId="1" type="noConversion"/>
  </si>
  <si>
    <t>職員</t>
    <phoneticPr fontId="1" type="noConversion"/>
  </si>
  <si>
    <t>技工</t>
    <phoneticPr fontId="1" type="noConversion"/>
  </si>
  <si>
    <t>工友</t>
    <phoneticPr fontId="1" type="noConversion"/>
  </si>
  <si>
    <t>總計</t>
    <phoneticPr fontId="1" type="noConversion"/>
  </si>
  <si>
    <t>助理
教授</t>
    <phoneticPr fontId="1" type="noConversion"/>
  </si>
  <si>
    <t>軍訓
教官</t>
    <phoneticPr fontId="1" type="noConversion"/>
  </si>
  <si>
    <t>駐衛
警察</t>
    <phoneticPr fontId="1" type="noConversion"/>
  </si>
  <si>
    <t>助理教授以上人數</t>
    <phoneticPr fontId="1" type="noConversion"/>
  </si>
  <si>
    <t>教師人
數小計</t>
    <phoneticPr fontId="1" type="noConversion"/>
  </si>
  <si>
    <t>助理教授以上教師百分比</t>
    <phoneticPr fontId="1" type="noConversion"/>
  </si>
  <si>
    <t>國立嘉義大學96年教職員工人數統計表</t>
    <phoneticPr fontId="1" type="noConversion"/>
  </si>
  <si>
    <t>國立嘉義大學95年教職員工人數統計表</t>
    <phoneticPr fontId="1" type="noConversion"/>
  </si>
  <si>
    <t>專案教學人員</t>
    <phoneticPr fontId="1" type="noConversion"/>
  </si>
  <si>
    <t>專案工作人員</t>
    <phoneticPr fontId="1" type="noConversion"/>
  </si>
  <si>
    <t>教授</t>
    <phoneticPr fontId="1" type="noConversion"/>
  </si>
  <si>
    <t>月份</t>
    <phoneticPr fontId="1" type="noConversion"/>
  </si>
  <si>
    <t>教授</t>
    <phoneticPr fontId="1" type="noConversion"/>
  </si>
  <si>
    <t>副教授</t>
    <phoneticPr fontId="1" type="noConversion"/>
  </si>
  <si>
    <t>助理
教授</t>
    <phoneticPr fontId="1" type="noConversion"/>
  </si>
  <si>
    <t>助理教授以上人數</t>
    <phoneticPr fontId="1" type="noConversion"/>
  </si>
  <si>
    <t>講師</t>
    <phoneticPr fontId="1" type="noConversion"/>
  </si>
  <si>
    <t>教師人
數小計</t>
    <phoneticPr fontId="1" type="noConversion"/>
  </si>
  <si>
    <t>助理教授以上教師百分比</t>
    <phoneticPr fontId="1" type="noConversion"/>
  </si>
  <si>
    <t>助教</t>
    <phoneticPr fontId="1" type="noConversion"/>
  </si>
  <si>
    <t>軍訓
教官</t>
    <phoneticPr fontId="1" type="noConversion"/>
  </si>
  <si>
    <t>稀少性科技人員</t>
    <phoneticPr fontId="1" type="noConversion"/>
  </si>
  <si>
    <t>專案教學人員</t>
    <phoneticPr fontId="1" type="noConversion"/>
  </si>
  <si>
    <t>合計</t>
    <phoneticPr fontId="1" type="noConversion"/>
  </si>
  <si>
    <t>職員</t>
    <phoneticPr fontId="1" type="noConversion"/>
  </si>
  <si>
    <t>駐衛
警察</t>
    <phoneticPr fontId="1" type="noConversion"/>
  </si>
  <si>
    <t>技工</t>
    <phoneticPr fontId="1" type="noConversion"/>
  </si>
  <si>
    <t>工友</t>
    <phoneticPr fontId="1" type="noConversion"/>
  </si>
  <si>
    <t>專案工作人員</t>
    <phoneticPr fontId="1" type="noConversion"/>
  </si>
  <si>
    <t>總計</t>
    <phoneticPr fontId="1" type="noConversion"/>
  </si>
  <si>
    <t>國立嘉義大學97年教職員工人數統計表</t>
    <phoneticPr fontId="1" type="noConversion"/>
  </si>
  <si>
    <t>國立嘉義大學98年教職員工人數統計表</t>
    <phoneticPr fontId="1" type="noConversion"/>
  </si>
  <si>
    <t>國立嘉義大學99年教職員工人數統計表</t>
    <phoneticPr fontId="1" type="noConversion"/>
  </si>
  <si>
    <t>國立嘉義大學100年教職員工人數統計表</t>
    <phoneticPr fontId="1" type="noConversion"/>
  </si>
  <si>
    <t>國立嘉義大學101年教職員工人數統計表</t>
    <phoneticPr fontId="1" type="noConversion"/>
  </si>
  <si>
    <t>國立嘉義大學102年教職員工人數統計表(計算至當月1日止)</t>
    <phoneticPr fontId="1" type="noConversion"/>
  </si>
  <si>
    <t>國立嘉義大學103年教職員工人數統計表(計算至當月1日止)</t>
    <phoneticPr fontId="1" type="noConversion"/>
  </si>
  <si>
    <t>月份</t>
    <phoneticPr fontId="1" type="noConversion"/>
  </si>
  <si>
    <t>副教授</t>
    <phoneticPr fontId="1" type="noConversion"/>
  </si>
  <si>
    <t>軍訓
教官</t>
    <phoneticPr fontId="1" type="noConversion"/>
  </si>
  <si>
    <t>稀少性科技人員</t>
    <phoneticPr fontId="1" type="noConversion"/>
  </si>
  <si>
    <t>專案教學人員</t>
    <phoneticPr fontId="1" type="noConversion"/>
  </si>
  <si>
    <t>合計</t>
    <phoneticPr fontId="1" type="noConversion"/>
  </si>
  <si>
    <t>駐衛
警察</t>
    <phoneticPr fontId="1" type="noConversion"/>
  </si>
  <si>
    <t>工友</t>
    <phoneticPr fontId="1" type="noConversion"/>
  </si>
  <si>
    <t>專案工作人員</t>
    <phoneticPr fontId="1" type="noConversion"/>
  </si>
  <si>
    <t>總計</t>
    <phoneticPr fontId="1" type="noConversion"/>
  </si>
  <si>
    <t>國立嘉義大學104年教職員工人數統計表(自104年5月1日起計算至當月月底止)</t>
    <phoneticPr fontId="1" type="noConversion"/>
  </si>
  <si>
    <t>4月30日</t>
    <phoneticPr fontId="1" type="noConversion"/>
  </si>
  <si>
    <t>4月1日</t>
    <phoneticPr fontId="1" type="noConversion"/>
  </si>
  <si>
    <t>5月31日</t>
    <phoneticPr fontId="1" type="noConversion"/>
  </si>
  <si>
    <t>6月30日</t>
    <phoneticPr fontId="1" type="noConversion"/>
  </si>
  <si>
    <t>7月31日</t>
    <phoneticPr fontId="1" type="noConversion"/>
  </si>
  <si>
    <t>8月31日</t>
    <phoneticPr fontId="1" type="noConversion"/>
  </si>
  <si>
    <t>9月30日</t>
    <phoneticPr fontId="1" type="noConversion"/>
  </si>
  <si>
    <t>10月31日</t>
    <phoneticPr fontId="1" type="noConversion"/>
  </si>
  <si>
    <t>11月30日</t>
    <phoneticPr fontId="1" type="noConversion"/>
  </si>
  <si>
    <t>12月31日</t>
    <phoneticPr fontId="1" type="noConversion"/>
  </si>
  <si>
    <t>公保人數</t>
    <phoneticPr fontId="1" type="noConversion"/>
  </si>
  <si>
    <t>勞保人數</t>
    <phoneticPr fontId="1" type="noConversion"/>
  </si>
  <si>
    <t>合計</t>
    <phoneticPr fontId="1" type="noConversion"/>
  </si>
  <si>
    <t>進用身心障礙人數</t>
    <phoneticPr fontId="1" type="noConversion"/>
  </si>
  <si>
    <t>進用原住民人數</t>
    <phoneticPr fontId="1" type="noConversion"/>
  </si>
  <si>
    <t>國立嘉義大學105年教職員工人數統計表</t>
    <phoneticPr fontId="1" type="noConversion"/>
  </si>
  <si>
    <t>1月31日</t>
    <phoneticPr fontId="1" type="noConversion"/>
  </si>
  <si>
    <t>3月31日</t>
    <phoneticPr fontId="1" type="noConversion"/>
  </si>
  <si>
    <t>進用身心障礙人次</t>
    <phoneticPr fontId="1" type="noConversion"/>
  </si>
  <si>
    <t>2月28日</t>
    <phoneticPr fontId="1" type="noConversion"/>
  </si>
  <si>
    <t>兼任教師人數</t>
    <phoneticPr fontId="1" type="noConversion"/>
  </si>
  <si>
    <t>國立嘉義大學106年教職員工人數統計表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</si>
  <si>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</si>
  <si>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</si>
  <si>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</si>
  <si>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</si>
  <si>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</si>
  <si>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</si>
  <si>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</si>
  <si>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</si>
  <si>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</si>
  <si>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</si>
  <si>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</si>
  <si>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</si>
  <si>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國立嘉義大學107年教職員工人數統計表</t>
    <phoneticPr fontId="1" type="noConversion"/>
  </si>
  <si>
    <t>國立嘉義大學108年教職員工人數統計表</t>
    <phoneticPr fontId="1" type="noConversion"/>
  </si>
  <si>
    <t>國立嘉義大學109年教職員工人數統計表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</si>
  <si>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</si>
  <si>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</si>
  <si>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</si>
  <si>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</si>
  <si>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</si>
  <si>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</si>
  <si>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</si>
  <si>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</si>
  <si>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11月</t>
    <phoneticPr fontId="1" type="noConversion"/>
  </si>
  <si>
    <t>12月</t>
    <phoneticPr fontId="1" type="noConversion"/>
  </si>
  <si>
    <t>國立嘉義大學110年教職員工人數統計表</t>
    <phoneticPr fontId="1" type="noConversion"/>
  </si>
  <si>
    <t>1月</t>
    <phoneticPr fontId="1" type="noConversion"/>
  </si>
  <si>
    <t>2月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</si>
  <si>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</si>
  <si>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</si>
  <si>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</si>
  <si>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</si>
  <si>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</si>
  <si>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</si>
  <si>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</si>
  <si>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國立嘉義大學111年教職員工人數統計表</t>
    <phoneticPr fontId="1" type="noConversion"/>
  </si>
  <si>
    <t>3月</t>
    <phoneticPr fontId="1" type="noConversion"/>
  </si>
  <si>
    <t>4月</t>
    <phoneticPr fontId="1" type="noConversion"/>
  </si>
  <si>
    <t>6月</t>
    <phoneticPr fontId="1" type="noConversion"/>
  </si>
  <si>
    <t>7月</t>
    <phoneticPr fontId="1" type="noConversion"/>
  </si>
  <si>
    <t>10月</t>
    <phoneticPr fontId="1" type="noConversion"/>
  </si>
  <si>
    <t>國立嘉義大學112年教職員工人數統計表</t>
    <phoneticPr fontId="1" type="noConversion"/>
  </si>
  <si>
    <t>1月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</si>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</sst>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8"/>
      <color indexed="61"/>
      <name val="標楷體"/>
      <family val="4"/>
      <charset val="136"/>
    </font>
    <font>
      <sz val="12"/>
      <color indexed="61"/>
      <name val="新細明體"/>
      <family val="1"/>
      <charset val="136"/>
    </font>
    <font>
      <sz val="18"/>
      <color indexed="20"/>
      <name val="標楷體"/>
      <family val="4"/>
      <charset val="136"/>
    </font>
    <font>
      <sz val="11"/>
      <color indexed="62"/>
      <name val="標楷體"/>
      <family val="4"/>
      <charset val="136"/>
    </font>
    <font>
      <sz val="18"/>
      <color indexed="59"/>
      <name val="標楷體"/>
      <family val="4"/>
      <charset val="136"/>
    </font>
    <font>
      <sz val="12"/>
      <color indexed="59"/>
      <name val="新細明體"/>
      <family val="1"/>
      <charset val="136"/>
    </font>
    <font>
      <sz val="11"/>
      <color indexed="18"/>
      <name val="標楷體"/>
      <family val="4"/>
      <charset val="136"/>
    </font>
    <font>
      <sz val="18"/>
      <color indexed="16"/>
      <name val="標楷體"/>
      <family val="4"/>
      <charset val="136"/>
    </font>
    <font>
      <sz val="12"/>
      <color indexed="16"/>
      <name val="新細明體"/>
      <family val="1"/>
      <charset val="136"/>
    </font>
    <font>
      <sz val="12"/>
      <name val="新細明體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76" fontId="2" fillId="7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76" fontId="2" fillId="6" borderId="1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/>
    </xf>
    <xf numFmtId="177" fontId="3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7" fontId="3" fillId="1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176" fontId="7" fillId="8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176" fontId="10" fillId="13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10" fontId="3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10" fontId="3" fillId="15" borderId="1" xfId="0" applyNumberFormat="1" applyFont="1" applyFill="1" applyBorder="1" applyAlignment="1">
      <alignment horizontal="center" vertical="center"/>
    </xf>
    <xf numFmtId="0" fontId="13" fillId="0" borderId="0" xfId="1">
      <alignment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176" fontId="2" fillId="4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14" borderId="1" xfId="1" applyFont="1" applyFill="1" applyBorder="1" applyAlignment="1">
      <alignment horizontal="center" vertical="center"/>
    </xf>
    <xf numFmtId="10" fontId="3" fillId="14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16" borderId="1" xfId="1" applyFont="1" applyFill="1" applyBorder="1" applyAlignment="1">
      <alignment horizontal="center" vertical="center"/>
    </xf>
    <xf numFmtId="10" fontId="3" fillId="16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0" fontId="3" fillId="15" borderId="1" xfId="1" applyFont="1" applyFill="1" applyBorder="1" applyAlignment="1">
      <alignment horizontal="center" vertical="center"/>
    </xf>
    <xf numFmtId="10" fontId="3" fillId="15" borderId="1" xfId="1" applyNumberFormat="1" applyFont="1" applyFill="1" applyBorder="1" applyAlignment="1">
      <alignment horizontal="center" vertical="center"/>
    </xf>
    <xf numFmtId="0" fontId="13" fillId="14" borderId="0" xfId="1" applyFill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opLeftCell="A4" workbookViewId="0">
      <selection activeCell="B3" sqref="B3"/>
    </sheetView>
  </sheetViews>
  <sheetFormatPr defaultRowHeight="16.5"/>
  <cols>
    <col min="1" max="4" width="6.625" customWidth="1"/>
    <col min="5" max="5" width="7.625" customWidth="1"/>
    <col min="6" max="7" width="6.625" customWidth="1"/>
    <col min="8" max="8" width="8.625" customWidth="1"/>
    <col min="9" max="10" width="6.625" customWidth="1"/>
    <col min="11" max="12" width="7.625" customWidth="1"/>
    <col min="13" max="17" width="6.625" customWidth="1"/>
    <col min="18" max="18" width="7.625" customWidth="1"/>
    <col min="19" max="19" width="6.625" customWidth="1"/>
  </cols>
  <sheetData>
    <row r="1" spans="1:19" ht="45" customHeight="1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2" customFormat="1" ht="50.1" customHeight="1">
      <c r="A2" s="11" t="s">
        <v>0</v>
      </c>
      <c r="B2" s="11" t="s">
        <v>23</v>
      </c>
      <c r="C2" s="11" t="s">
        <v>4</v>
      </c>
      <c r="D2" s="11" t="s">
        <v>13</v>
      </c>
      <c r="E2" s="12" t="s">
        <v>16</v>
      </c>
      <c r="F2" s="11" t="s">
        <v>5</v>
      </c>
      <c r="G2" s="12" t="s">
        <v>17</v>
      </c>
      <c r="H2" s="13" t="s">
        <v>18</v>
      </c>
      <c r="I2" s="11" t="s">
        <v>6</v>
      </c>
      <c r="J2" s="11" t="s">
        <v>14</v>
      </c>
      <c r="K2" s="12" t="s">
        <v>7</v>
      </c>
      <c r="L2" s="12" t="s">
        <v>21</v>
      </c>
      <c r="M2" s="11" t="s">
        <v>1</v>
      </c>
      <c r="N2" s="11" t="s">
        <v>9</v>
      </c>
      <c r="O2" s="11" t="s">
        <v>15</v>
      </c>
      <c r="P2" s="11" t="s">
        <v>10</v>
      </c>
      <c r="Q2" s="11" t="s">
        <v>11</v>
      </c>
      <c r="R2" s="12" t="s">
        <v>22</v>
      </c>
      <c r="S2" s="11" t="s">
        <v>12</v>
      </c>
    </row>
    <row r="3" spans="1:19" s="3" customFormat="1" ht="30" customHeight="1">
      <c r="A3" s="4">
        <v>1</v>
      </c>
      <c r="B3" s="4">
        <v>123</v>
      </c>
      <c r="C3" s="4">
        <v>187</v>
      </c>
      <c r="D3" s="4">
        <v>139</v>
      </c>
      <c r="E3" s="4">
        <f t="shared" ref="E3:E12" si="0">SUM(B3:D3)</f>
        <v>449</v>
      </c>
      <c r="F3" s="4">
        <v>41</v>
      </c>
      <c r="G3" s="4">
        <f t="shared" ref="G3:G9" si="1">SUM(E3:F3)</f>
        <v>490</v>
      </c>
      <c r="H3" s="5">
        <f t="shared" ref="H3:H9" si="2">E3/G3*100</f>
        <v>91.632653061224488</v>
      </c>
      <c r="I3" s="4">
        <v>8</v>
      </c>
      <c r="J3" s="4">
        <v>12</v>
      </c>
      <c r="K3" s="4">
        <v>5</v>
      </c>
      <c r="L3" s="4">
        <v>9</v>
      </c>
      <c r="M3" s="4">
        <f t="shared" ref="M3:M9" si="3">SUM(I3:L3)+G3</f>
        <v>524</v>
      </c>
      <c r="N3" s="4">
        <v>138</v>
      </c>
      <c r="O3" s="4">
        <v>12</v>
      </c>
      <c r="P3" s="4">
        <v>20</v>
      </c>
      <c r="Q3" s="4">
        <v>39</v>
      </c>
      <c r="R3" s="4">
        <v>112</v>
      </c>
      <c r="S3" s="4">
        <f t="shared" ref="S3:S9" si="4">SUM(M3:R3)</f>
        <v>845</v>
      </c>
    </row>
    <row r="4" spans="1:19" s="3" customFormat="1" ht="30" customHeight="1">
      <c r="A4" s="9">
        <v>2</v>
      </c>
      <c r="B4" s="9">
        <v>125</v>
      </c>
      <c r="C4" s="9">
        <v>186</v>
      </c>
      <c r="D4" s="9">
        <v>144</v>
      </c>
      <c r="E4" s="9">
        <f t="shared" si="0"/>
        <v>455</v>
      </c>
      <c r="F4" s="9">
        <v>40</v>
      </c>
      <c r="G4" s="9">
        <f t="shared" si="1"/>
        <v>495</v>
      </c>
      <c r="H4" s="10">
        <f t="shared" si="2"/>
        <v>91.919191919191917</v>
      </c>
      <c r="I4" s="9">
        <v>8</v>
      </c>
      <c r="J4" s="9">
        <v>11</v>
      </c>
      <c r="K4" s="9">
        <v>5</v>
      </c>
      <c r="L4" s="9">
        <v>9</v>
      </c>
      <c r="M4" s="9">
        <f t="shared" si="3"/>
        <v>528</v>
      </c>
      <c r="N4" s="9">
        <v>139</v>
      </c>
      <c r="O4" s="9">
        <v>12</v>
      </c>
      <c r="P4" s="9">
        <v>20</v>
      </c>
      <c r="Q4" s="9">
        <v>39</v>
      </c>
      <c r="R4" s="9">
        <v>110</v>
      </c>
      <c r="S4" s="9">
        <f t="shared" si="4"/>
        <v>848</v>
      </c>
    </row>
    <row r="5" spans="1:19" s="3" customFormat="1" ht="30" customHeight="1">
      <c r="A5" s="4">
        <v>3</v>
      </c>
      <c r="B5" s="4">
        <v>125</v>
      </c>
      <c r="C5" s="4">
        <v>186</v>
      </c>
      <c r="D5" s="4">
        <v>144</v>
      </c>
      <c r="E5" s="4">
        <f t="shared" si="0"/>
        <v>455</v>
      </c>
      <c r="F5" s="4">
        <v>40</v>
      </c>
      <c r="G5" s="4">
        <f t="shared" si="1"/>
        <v>495</v>
      </c>
      <c r="H5" s="5">
        <f t="shared" si="2"/>
        <v>91.919191919191917</v>
      </c>
      <c r="I5" s="4">
        <v>8</v>
      </c>
      <c r="J5" s="4">
        <v>11</v>
      </c>
      <c r="K5" s="4">
        <v>5</v>
      </c>
      <c r="L5" s="4">
        <v>9</v>
      </c>
      <c r="M5" s="4">
        <f t="shared" si="3"/>
        <v>528</v>
      </c>
      <c r="N5" s="4">
        <v>135</v>
      </c>
      <c r="O5" s="4">
        <v>11</v>
      </c>
      <c r="P5" s="4">
        <v>20</v>
      </c>
      <c r="Q5" s="4">
        <v>39</v>
      </c>
      <c r="R5" s="4">
        <v>110</v>
      </c>
      <c r="S5" s="4">
        <f t="shared" si="4"/>
        <v>843</v>
      </c>
    </row>
    <row r="6" spans="1:19" s="3" customFormat="1" ht="30" customHeight="1">
      <c r="A6" s="9">
        <v>4</v>
      </c>
      <c r="B6" s="9">
        <v>125</v>
      </c>
      <c r="C6" s="9">
        <v>186</v>
      </c>
      <c r="D6" s="9">
        <v>144</v>
      </c>
      <c r="E6" s="9">
        <f t="shared" si="0"/>
        <v>455</v>
      </c>
      <c r="F6" s="9">
        <v>40</v>
      </c>
      <c r="G6" s="9">
        <f t="shared" si="1"/>
        <v>495</v>
      </c>
      <c r="H6" s="10">
        <f t="shared" si="2"/>
        <v>91.919191919191917</v>
      </c>
      <c r="I6" s="9">
        <v>8</v>
      </c>
      <c r="J6" s="9">
        <v>11</v>
      </c>
      <c r="K6" s="9">
        <v>5</v>
      </c>
      <c r="L6" s="9">
        <v>9</v>
      </c>
      <c r="M6" s="9">
        <f t="shared" si="3"/>
        <v>528</v>
      </c>
      <c r="N6" s="9">
        <v>136</v>
      </c>
      <c r="O6" s="9">
        <v>11</v>
      </c>
      <c r="P6" s="9">
        <v>20</v>
      </c>
      <c r="Q6" s="9">
        <v>39</v>
      </c>
      <c r="R6" s="9">
        <v>122</v>
      </c>
      <c r="S6" s="9">
        <f t="shared" si="4"/>
        <v>856</v>
      </c>
    </row>
    <row r="7" spans="1:19" s="3" customFormat="1" ht="30" customHeight="1">
      <c r="A7" s="4">
        <v>5</v>
      </c>
      <c r="B7" s="4">
        <v>125</v>
      </c>
      <c r="C7" s="4">
        <v>186</v>
      </c>
      <c r="D7" s="4">
        <v>144</v>
      </c>
      <c r="E7" s="4">
        <f t="shared" si="0"/>
        <v>455</v>
      </c>
      <c r="F7" s="4">
        <v>40</v>
      </c>
      <c r="G7" s="4">
        <f t="shared" si="1"/>
        <v>495</v>
      </c>
      <c r="H7" s="5">
        <f t="shared" si="2"/>
        <v>91.919191919191917</v>
      </c>
      <c r="I7" s="4">
        <v>8</v>
      </c>
      <c r="J7" s="4">
        <v>11</v>
      </c>
      <c r="K7" s="4">
        <v>5</v>
      </c>
      <c r="L7" s="4">
        <v>9</v>
      </c>
      <c r="M7" s="4">
        <f t="shared" si="3"/>
        <v>528</v>
      </c>
      <c r="N7" s="4">
        <v>134</v>
      </c>
      <c r="O7" s="4">
        <v>11</v>
      </c>
      <c r="P7" s="4">
        <v>20</v>
      </c>
      <c r="Q7" s="4">
        <v>39</v>
      </c>
      <c r="R7" s="4">
        <v>116</v>
      </c>
      <c r="S7" s="4">
        <f t="shared" si="4"/>
        <v>848</v>
      </c>
    </row>
    <row r="8" spans="1:19" s="3" customFormat="1" ht="30" customHeight="1">
      <c r="A8" s="9">
        <v>6</v>
      </c>
      <c r="B8" s="9">
        <v>126</v>
      </c>
      <c r="C8" s="9">
        <v>185</v>
      </c>
      <c r="D8" s="9">
        <v>144</v>
      </c>
      <c r="E8" s="9">
        <f t="shared" si="0"/>
        <v>455</v>
      </c>
      <c r="F8" s="9">
        <v>40</v>
      </c>
      <c r="G8" s="9">
        <f t="shared" si="1"/>
        <v>495</v>
      </c>
      <c r="H8" s="10">
        <f t="shared" si="2"/>
        <v>91.919191919191917</v>
      </c>
      <c r="I8" s="9">
        <v>8</v>
      </c>
      <c r="J8" s="9">
        <v>11</v>
      </c>
      <c r="K8" s="9">
        <v>5</v>
      </c>
      <c r="L8" s="9">
        <v>9</v>
      </c>
      <c r="M8" s="9">
        <f t="shared" si="3"/>
        <v>528</v>
      </c>
      <c r="N8" s="9">
        <v>135</v>
      </c>
      <c r="O8" s="9">
        <v>11</v>
      </c>
      <c r="P8" s="9">
        <v>20</v>
      </c>
      <c r="Q8" s="9">
        <v>39</v>
      </c>
      <c r="R8" s="9">
        <v>118</v>
      </c>
      <c r="S8" s="9">
        <f t="shared" si="4"/>
        <v>851</v>
      </c>
    </row>
    <row r="9" spans="1:19" s="3" customFormat="1" ht="30" customHeight="1">
      <c r="A9" s="4">
        <v>7</v>
      </c>
      <c r="B9" s="4">
        <v>126</v>
      </c>
      <c r="C9" s="4">
        <v>185</v>
      </c>
      <c r="D9" s="4">
        <v>144</v>
      </c>
      <c r="E9" s="4">
        <f t="shared" si="0"/>
        <v>455</v>
      </c>
      <c r="F9" s="4">
        <v>40</v>
      </c>
      <c r="G9" s="7">
        <f t="shared" si="1"/>
        <v>495</v>
      </c>
      <c r="H9" s="5">
        <f t="shared" si="2"/>
        <v>91.919191919191917</v>
      </c>
      <c r="I9" s="4">
        <v>8</v>
      </c>
      <c r="J9" s="4">
        <v>11</v>
      </c>
      <c r="K9" s="4">
        <v>5</v>
      </c>
      <c r="L9" s="4">
        <v>9</v>
      </c>
      <c r="M9" s="7">
        <f t="shared" si="3"/>
        <v>528</v>
      </c>
      <c r="N9" s="4">
        <v>135</v>
      </c>
      <c r="O9" s="4">
        <v>11</v>
      </c>
      <c r="P9" s="4">
        <v>20</v>
      </c>
      <c r="Q9" s="4">
        <v>39</v>
      </c>
      <c r="R9" s="4">
        <v>121</v>
      </c>
      <c r="S9" s="4">
        <f t="shared" si="4"/>
        <v>854</v>
      </c>
    </row>
    <row r="10" spans="1:19" s="3" customFormat="1" ht="30" customHeight="1">
      <c r="A10" s="9">
        <v>8</v>
      </c>
      <c r="B10" s="9">
        <v>126</v>
      </c>
      <c r="C10" s="9">
        <v>183</v>
      </c>
      <c r="D10" s="9">
        <v>152</v>
      </c>
      <c r="E10" s="9">
        <f t="shared" si="0"/>
        <v>461</v>
      </c>
      <c r="F10" s="9">
        <v>37</v>
      </c>
      <c r="G10" s="9">
        <v>498</v>
      </c>
      <c r="H10" s="10">
        <v>92.57</v>
      </c>
      <c r="I10" s="9">
        <v>8</v>
      </c>
      <c r="J10" s="9">
        <v>11</v>
      </c>
      <c r="K10" s="9">
        <v>5</v>
      </c>
      <c r="L10" s="9">
        <v>12</v>
      </c>
      <c r="M10" s="9">
        <v>534</v>
      </c>
      <c r="N10" s="9">
        <v>135</v>
      </c>
      <c r="O10" s="9">
        <v>10</v>
      </c>
      <c r="P10" s="9">
        <v>20</v>
      </c>
      <c r="Q10" s="9">
        <v>39</v>
      </c>
      <c r="R10" s="9">
        <v>120</v>
      </c>
      <c r="S10" s="9">
        <v>858</v>
      </c>
    </row>
    <row r="11" spans="1:19" s="3" customFormat="1" ht="30" customHeight="1">
      <c r="A11" s="4">
        <v>9</v>
      </c>
      <c r="B11" s="4">
        <v>125</v>
      </c>
      <c r="C11" s="4">
        <v>183</v>
      </c>
      <c r="D11" s="4">
        <v>152</v>
      </c>
      <c r="E11" s="4">
        <f t="shared" si="0"/>
        <v>460</v>
      </c>
      <c r="F11" s="4">
        <v>37</v>
      </c>
      <c r="G11" s="4">
        <v>497</v>
      </c>
      <c r="H11" s="5">
        <v>92.56</v>
      </c>
      <c r="I11" s="4">
        <v>8</v>
      </c>
      <c r="J11" s="4">
        <v>11</v>
      </c>
      <c r="K11" s="4">
        <v>5</v>
      </c>
      <c r="L11" s="4">
        <v>12</v>
      </c>
      <c r="M11" s="4">
        <v>533</v>
      </c>
      <c r="N11" s="4">
        <v>135</v>
      </c>
      <c r="O11" s="4">
        <v>10</v>
      </c>
      <c r="P11" s="4">
        <v>20</v>
      </c>
      <c r="Q11" s="4">
        <v>39</v>
      </c>
      <c r="R11" s="4">
        <v>120</v>
      </c>
      <c r="S11" s="4">
        <v>857</v>
      </c>
    </row>
    <row r="12" spans="1:19" s="3" customFormat="1" ht="30" customHeight="1">
      <c r="A12" s="9">
        <v>10</v>
      </c>
      <c r="B12" s="9">
        <v>136</v>
      </c>
      <c r="C12" s="9">
        <v>197</v>
      </c>
      <c r="D12" s="9">
        <v>129</v>
      </c>
      <c r="E12" s="9">
        <f t="shared" si="0"/>
        <v>462</v>
      </c>
      <c r="F12" s="9">
        <v>35</v>
      </c>
      <c r="G12" s="9">
        <v>497</v>
      </c>
      <c r="H12" s="10">
        <v>92.96</v>
      </c>
      <c r="I12" s="9">
        <v>8</v>
      </c>
      <c r="J12" s="9">
        <v>11</v>
      </c>
      <c r="K12" s="9">
        <v>5</v>
      </c>
      <c r="L12" s="9">
        <v>12</v>
      </c>
      <c r="M12" s="9">
        <v>533</v>
      </c>
      <c r="N12" s="9">
        <v>135</v>
      </c>
      <c r="O12" s="9">
        <v>10</v>
      </c>
      <c r="P12" s="9">
        <v>20</v>
      </c>
      <c r="Q12" s="9">
        <v>39</v>
      </c>
      <c r="R12" s="9">
        <v>121</v>
      </c>
      <c r="S12" s="9">
        <v>858</v>
      </c>
    </row>
    <row r="13" spans="1:19" s="3" customFormat="1" ht="30" customHeight="1">
      <c r="A13" s="4">
        <v>11</v>
      </c>
      <c r="B13" s="4">
        <v>136</v>
      </c>
      <c r="C13" s="4">
        <v>197</v>
      </c>
      <c r="D13" s="4">
        <v>129</v>
      </c>
      <c r="E13" s="7">
        <v>462</v>
      </c>
      <c r="F13" s="7">
        <v>35</v>
      </c>
      <c r="G13" s="7">
        <v>497</v>
      </c>
      <c r="H13" s="8">
        <v>92.96</v>
      </c>
      <c r="I13" s="4">
        <v>8</v>
      </c>
      <c r="J13" s="4">
        <v>10</v>
      </c>
      <c r="K13" s="4">
        <v>5</v>
      </c>
      <c r="L13" s="4">
        <v>12</v>
      </c>
      <c r="M13" s="7">
        <v>532</v>
      </c>
      <c r="N13" s="4">
        <v>139</v>
      </c>
      <c r="O13" s="4">
        <v>10</v>
      </c>
      <c r="P13" s="4">
        <v>20</v>
      </c>
      <c r="Q13" s="4">
        <v>39</v>
      </c>
      <c r="R13" s="4">
        <v>121</v>
      </c>
      <c r="S13" s="7">
        <v>861</v>
      </c>
    </row>
    <row r="14" spans="1:19" s="3" customFormat="1" ht="30" customHeight="1">
      <c r="A14" s="9">
        <v>12</v>
      </c>
      <c r="B14" s="9">
        <v>138</v>
      </c>
      <c r="C14" s="9">
        <v>195</v>
      </c>
      <c r="D14" s="9">
        <v>129</v>
      </c>
      <c r="E14" s="9">
        <v>462</v>
      </c>
      <c r="F14" s="9">
        <v>35</v>
      </c>
      <c r="G14" s="9">
        <v>497</v>
      </c>
      <c r="H14" s="10">
        <v>92.96</v>
      </c>
      <c r="I14" s="9">
        <v>8</v>
      </c>
      <c r="J14" s="9">
        <v>10</v>
      </c>
      <c r="K14" s="9">
        <v>5</v>
      </c>
      <c r="L14" s="9">
        <v>12</v>
      </c>
      <c r="M14" s="9">
        <v>532</v>
      </c>
      <c r="N14" s="9">
        <v>139</v>
      </c>
      <c r="O14" s="9">
        <v>10</v>
      </c>
      <c r="P14" s="9">
        <v>20</v>
      </c>
      <c r="Q14" s="9">
        <v>39</v>
      </c>
      <c r="R14" s="9">
        <v>121</v>
      </c>
      <c r="S14" s="9">
        <v>861</v>
      </c>
    </row>
  </sheetData>
  <mergeCells count="1">
    <mergeCell ref="A1:S1"/>
  </mergeCells>
  <phoneticPr fontId="1" type="noConversion"/>
  <pageMargins left="0.75" right="0.75" top="1" bottom="1" header="0.5" footer="0.5"/>
  <pageSetup paperSize="9" scale="9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opLeftCell="A8" zoomScaleNormal="100" zoomScaleSheetLayoutView="80" workbookViewId="0">
      <selection activeCell="H20" sqref="H20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4" ht="25.5">
      <c r="A1" s="73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4" ht="47.25">
      <c r="A2" s="50" t="s">
        <v>50</v>
      </c>
      <c r="B2" s="50" t="s">
        <v>3</v>
      </c>
      <c r="C2" s="50" t="s">
        <v>51</v>
      </c>
      <c r="D2" s="50" t="s">
        <v>27</v>
      </c>
      <c r="E2" s="51" t="s">
        <v>28</v>
      </c>
      <c r="F2" s="50" t="s">
        <v>5</v>
      </c>
      <c r="G2" s="51" t="s">
        <v>30</v>
      </c>
      <c r="H2" s="52" t="s">
        <v>18</v>
      </c>
      <c r="I2" s="50" t="s">
        <v>6</v>
      </c>
      <c r="J2" s="50" t="s">
        <v>52</v>
      </c>
      <c r="K2" s="51" t="s">
        <v>53</v>
      </c>
      <c r="L2" s="51" t="s">
        <v>54</v>
      </c>
      <c r="M2" s="50" t="s">
        <v>55</v>
      </c>
      <c r="N2" s="50" t="s">
        <v>37</v>
      </c>
      <c r="O2" s="50" t="s">
        <v>56</v>
      </c>
      <c r="P2" s="50" t="s">
        <v>10</v>
      </c>
      <c r="Q2" s="50" t="s">
        <v>57</v>
      </c>
      <c r="R2" s="51" t="s">
        <v>58</v>
      </c>
      <c r="S2" s="50" t="s">
        <v>59</v>
      </c>
      <c r="T2" s="50" t="s">
        <v>71</v>
      </c>
      <c r="U2" s="50" t="s">
        <v>72</v>
      </c>
      <c r="V2" s="50" t="s">
        <v>73</v>
      </c>
      <c r="W2" s="50" t="s">
        <v>74</v>
      </c>
      <c r="X2" s="50" t="s">
        <v>75</v>
      </c>
    </row>
    <row r="3" spans="1:24" ht="30" customHeight="1">
      <c r="A3" s="53">
        <v>1</v>
      </c>
      <c r="B3" s="54">
        <v>175</v>
      </c>
      <c r="C3" s="54">
        <v>179</v>
      </c>
      <c r="D3" s="54">
        <v>105</v>
      </c>
      <c r="E3" s="53">
        <f t="shared" ref="E3:E15" si="0">B3+C3+D3</f>
        <v>459</v>
      </c>
      <c r="F3" s="54">
        <v>27</v>
      </c>
      <c r="G3" s="53">
        <f t="shared" ref="G3:G15" si="1">E3+F3</f>
        <v>486</v>
      </c>
      <c r="H3" s="55">
        <f t="shared" ref="H3:H15" si="2">E3/G3</f>
        <v>0.94444444444444442</v>
      </c>
      <c r="I3" s="54">
        <v>5</v>
      </c>
      <c r="J3" s="54">
        <v>9</v>
      </c>
      <c r="K3" s="54">
        <v>5</v>
      </c>
      <c r="L3" s="54">
        <v>25</v>
      </c>
      <c r="M3" s="53">
        <f>G3+I3+J3+K3+L3</f>
        <v>530</v>
      </c>
      <c r="N3" s="54">
        <v>144</v>
      </c>
      <c r="O3" s="54">
        <v>10</v>
      </c>
      <c r="P3" s="54">
        <v>17</v>
      </c>
      <c r="Q3" s="54">
        <v>37</v>
      </c>
      <c r="R3" s="54">
        <v>131</v>
      </c>
      <c r="S3" s="54">
        <f t="shared" ref="S3:S15" si="3">M3+N3+O3+P3+Q3+R3</f>
        <v>869</v>
      </c>
      <c r="T3" s="54"/>
      <c r="U3" s="54"/>
      <c r="V3" s="54"/>
      <c r="W3" s="54"/>
      <c r="X3" s="54"/>
    </row>
    <row r="4" spans="1:24" ht="30" customHeight="1">
      <c r="A4" s="59">
        <v>2</v>
      </c>
      <c r="B4" s="59">
        <v>174</v>
      </c>
      <c r="C4" s="59">
        <v>176</v>
      </c>
      <c r="D4" s="59">
        <v>109</v>
      </c>
      <c r="E4" s="59">
        <f t="shared" si="0"/>
        <v>459</v>
      </c>
      <c r="F4" s="59">
        <v>24</v>
      </c>
      <c r="G4" s="59">
        <f t="shared" si="1"/>
        <v>483</v>
      </c>
      <c r="H4" s="60">
        <f t="shared" si="2"/>
        <v>0.9503105590062112</v>
      </c>
      <c r="I4" s="59">
        <v>5</v>
      </c>
      <c r="J4" s="59">
        <v>9</v>
      </c>
      <c r="K4" s="59">
        <v>5</v>
      </c>
      <c r="L4" s="59">
        <v>28</v>
      </c>
      <c r="M4" s="59">
        <f t="shared" ref="M4:M15" si="4">G4+I4+J4+K4+L4</f>
        <v>530</v>
      </c>
      <c r="N4" s="59">
        <v>143</v>
      </c>
      <c r="O4" s="59">
        <v>10</v>
      </c>
      <c r="P4" s="59">
        <v>17</v>
      </c>
      <c r="Q4" s="59">
        <v>38</v>
      </c>
      <c r="R4" s="59">
        <v>133</v>
      </c>
      <c r="S4" s="59">
        <f t="shared" si="3"/>
        <v>871</v>
      </c>
      <c r="T4" s="59"/>
      <c r="U4" s="59"/>
      <c r="V4" s="59"/>
      <c r="W4" s="59"/>
      <c r="X4" s="59"/>
    </row>
    <row r="5" spans="1:24" ht="30" customHeight="1">
      <c r="A5" s="53">
        <v>3</v>
      </c>
      <c r="B5" s="53">
        <v>174</v>
      </c>
      <c r="C5" s="53">
        <v>176</v>
      </c>
      <c r="D5" s="53">
        <v>109</v>
      </c>
      <c r="E5" s="53">
        <f t="shared" si="0"/>
        <v>459</v>
      </c>
      <c r="F5" s="53">
        <v>24</v>
      </c>
      <c r="G5" s="53">
        <f t="shared" si="1"/>
        <v>483</v>
      </c>
      <c r="H5" s="55">
        <f t="shared" si="2"/>
        <v>0.9503105590062112</v>
      </c>
      <c r="I5" s="53">
        <v>5</v>
      </c>
      <c r="J5" s="53">
        <v>9</v>
      </c>
      <c r="K5" s="53">
        <v>5</v>
      </c>
      <c r="L5" s="53">
        <v>28</v>
      </c>
      <c r="M5" s="53">
        <f t="shared" si="4"/>
        <v>530</v>
      </c>
      <c r="N5" s="53">
        <v>141</v>
      </c>
      <c r="O5" s="53">
        <v>9</v>
      </c>
      <c r="P5" s="53">
        <v>20</v>
      </c>
      <c r="Q5" s="53">
        <v>36</v>
      </c>
      <c r="R5" s="53">
        <v>132</v>
      </c>
      <c r="S5" s="54">
        <f t="shared" si="3"/>
        <v>868</v>
      </c>
      <c r="T5" s="54"/>
      <c r="U5" s="54"/>
      <c r="V5" s="54"/>
      <c r="W5" s="54"/>
      <c r="X5" s="54"/>
    </row>
    <row r="6" spans="1:24" ht="30" customHeight="1">
      <c r="A6" s="59" t="s">
        <v>62</v>
      </c>
      <c r="B6" s="59">
        <v>174</v>
      </c>
      <c r="C6" s="59">
        <v>176</v>
      </c>
      <c r="D6" s="59">
        <v>109</v>
      </c>
      <c r="E6" s="59">
        <f t="shared" si="0"/>
        <v>459</v>
      </c>
      <c r="F6" s="59">
        <v>24</v>
      </c>
      <c r="G6" s="59">
        <f t="shared" si="1"/>
        <v>483</v>
      </c>
      <c r="H6" s="60">
        <f t="shared" si="2"/>
        <v>0.9503105590062112</v>
      </c>
      <c r="I6" s="59">
        <v>5</v>
      </c>
      <c r="J6" s="59">
        <v>9</v>
      </c>
      <c r="K6" s="59">
        <v>5</v>
      </c>
      <c r="L6" s="59">
        <v>28</v>
      </c>
      <c r="M6" s="59">
        <f t="shared" si="4"/>
        <v>530</v>
      </c>
      <c r="N6" s="59">
        <v>142</v>
      </c>
      <c r="O6" s="59">
        <v>9</v>
      </c>
      <c r="P6" s="59">
        <v>20</v>
      </c>
      <c r="Q6" s="59">
        <v>37</v>
      </c>
      <c r="R6" s="59">
        <v>129</v>
      </c>
      <c r="S6" s="59">
        <f t="shared" si="3"/>
        <v>867</v>
      </c>
      <c r="T6" s="59"/>
      <c r="U6" s="59"/>
      <c r="V6" s="59"/>
      <c r="W6" s="59"/>
      <c r="X6" s="59"/>
    </row>
    <row r="7" spans="1:24" ht="30" customHeight="1">
      <c r="A7" s="59" t="s">
        <v>61</v>
      </c>
      <c r="B7" s="59">
        <v>174</v>
      </c>
      <c r="C7" s="59">
        <v>176</v>
      </c>
      <c r="D7" s="59">
        <v>109</v>
      </c>
      <c r="E7" s="59">
        <f t="shared" si="0"/>
        <v>459</v>
      </c>
      <c r="F7" s="59">
        <v>24</v>
      </c>
      <c r="G7" s="59">
        <f t="shared" si="1"/>
        <v>483</v>
      </c>
      <c r="H7" s="60">
        <f t="shared" si="2"/>
        <v>0.9503105590062112</v>
      </c>
      <c r="I7" s="59">
        <v>5</v>
      </c>
      <c r="J7" s="59">
        <v>9</v>
      </c>
      <c r="K7" s="59">
        <v>5</v>
      </c>
      <c r="L7" s="59">
        <v>28</v>
      </c>
      <c r="M7" s="59">
        <f t="shared" si="4"/>
        <v>530</v>
      </c>
      <c r="N7" s="59">
        <v>141</v>
      </c>
      <c r="O7" s="59">
        <v>9</v>
      </c>
      <c r="P7" s="59">
        <v>20</v>
      </c>
      <c r="Q7" s="59">
        <v>37</v>
      </c>
      <c r="R7" s="59">
        <v>132</v>
      </c>
      <c r="S7" s="59">
        <f t="shared" si="3"/>
        <v>869</v>
      </c>
      <c r="T7" s="59"/>
      <c r="U7" s="59"/>
      <c r="V7" s="59"/>
      <c r="W7" s="59"/>
      <c r="X7" s="59"/>
    </row>
    <row r="8" spans="1:24" ht="30" customHeight="1">
      <c r="A8" s="53" t="s">
        <v>63</v>
      </c>
      <c r="B8" s="53">
        <v>174</v>
      </c>
      <c r="C8" s="53">
        <v>176</v>
      </c>
      <c r="D8" s="53">
        <v>109</v>
      </c>
      <c r="E8" s="56">
        <f t="shared" si="0"/>
        <v>459</v>
      </c>
      <c r="F8" s="53">
        <v>24</v>
      </c>
      <c r="G8" s="56">
        <f t="shared" si="1"/>
        <v>483</v>
      </c>
      <c r="H8" s="57">
        <f t="shared" si="2"/>
        <v>0.9503105590062112</v>
      </c>
      <c r="I8" s="56">
        <v>5</v>
      </c>
      <c r="J8" s="56">
        <v>9</v>
      </c>
      <c r="K8" s="53">
        <v>5</v>
      </c>
      <c r="L8" s="53">
        <v>28</v>
      </c>
      <c r="M8" s="56">
        <f t="shared" si="4"/>
        <v>530</v>
      </c>
      <c r="N8" s="53">
        <v>141</v>
      </c>
      <c r="O8" s="53">
        <v>9</v>
      </c>
      <c r="P8" s="53">
        <v>20</v>
      </c>
      <c r="Q8" s="53">
        <v>37</v>
      </c>
      <c r="R8" s="53">
        <v>133</v>
      </c>
      <c r="S8" s="56">
        <f t="shared" si="3"/>
        <v>870</v>
      </c>
      <c r="T8" s="56"/>
      <c r="U8" s="56"/>
      <c r="V8" s="56"/>
      <c r="W8" s="56"/>
      <c r="X8" s="56"/>
    </row>
    <row r="9" spans="1:24" ht="30" customHeight="1">
      <c r="A9" s="59" t="s">
        <v>64</v>
      </c>
      <c r="B9" s="59">
        <v>174</v>
      </c>
      <c r="C9" s="59">
        <v>176</v>
      </c>
      <c r="D9" s="59">
        <v>109</v>
      </c>
      <c r="E9" s="59">
        <f t="shared" si="0"/>
        <v>459</v>
      </c>
      <c r="F9" s="59">
        <v>24</v>
      </c>
      <c r="G9" s="59">
        <f t="shared" si="1"/>
        <v>483</v>
      </c>
      <c r="H9" s="60">
        <f t="shared" si="2"/>
        <v>0.9503105590062112</v>
      </c>
      <c r="I9" s="59">
        <v>5</v>
      </c>
      <c r="J9" s="59">
        <v>9</v>
      </c>
      <c r="K9" s="59">
        <v>5</v>
      </c>
      <c r="L9" s="59">
        <v>28</v>
      </c>
      <c r="M9" s="59">
        <f t="shared" si="4"/>
        <v>530</v>
      </c>
      <c r="N9" s="59">
        <v>141</v>
      </c>
      <c r="O9" s="59">
        <v>9</v>
      </c>
      <c r="P9" s="59">
        <v>20</v>
      </c>
      <c r="Q9" s="59">
        <v>37</v>
      </c>
      <c r="R9" s="59">
        <v>133</v>
      </c>
      <c r="S9" s="59">
        <f t="shared" si="3"/>
        <v>870</v>
      </c>
      <c r="T9" s="59"/>
      <c r="U9" s="59"/>
      <c r="V9" s="59"/>
      <c r="W9" s="59"/>
      <c r="X9" s="59"/>
    </row>
    <row r="10" spans="1:24" ht="30" customHeight="1">
      <c r="A10" s="53" t="s">
        <v>65</v>
      </c>
      <c r="B10" s="53">
        <v>174</v>
      </c>
      <c r="C10" s="53">
        <v>176</v>
      </c>
      <c r="D10" s="53">
        <v>110</v>
      </c>
      <c r="E10" s="56">
        <f t="shared" si="0"/>
        <v>460</v>
      </c>
      <c r="F10" s="53">
        <v>23</v>
      </c>
      <c r="G10" s="58">
        <v>483</v>
      </c>
      <c r="H10" s="57">
        <f t="shared" si="2"/>
        <v>0.95238095238095233</v>
      </c>
      <c r="I10" s="53">
        <v>5</v>
      </c>
      <c r="J10" s="53">
        <v>5</v>
      </c>
      <c r="K10" s="53">
        <v>5</v>
      </c>
      <c r="L10" s="53">
        <v>28</v>
      </c>
      <c r="M10" s="58">
        <f t="shared" si="4"/>
        <v>526</v>
      </c>
      <c r="N10" s="53">
        <v>141</v>
      </c>
      <c r="O10" s="53">
        <v>9</v>
      </c>
      <c r="P10" s="53">
        <v>20</v>
      </c>
      <c r="Q10" s="53">
        <v>37</v>
      </c>
      <c r="R10" s="53">
        <v>132</v>
      </c>
      <c r="S10" s="56">
        <f t="shared" si="3"/>
        <v>865</v>
      </c>
      <c r="T10" s="56">
        <v>639</v>
      </c>
      <c r="U10" s="56">
        <v>347</v>
      </c>
      <c r="V10" s="56">
        <f>SUM(T10:U10)</f>
        <v>986</v>
      </c>
      <c r="W10" s="56">
        <v>34</v>
      </c>
      <c r="X10" s="56">
        <v>10</v>
      </c>
    </row>
    <row r="11" spans="1:24" ht="30" customHeight="1">
      <c r="A11" s="59" t="s">
        <v>66</v>
      </c>
      <c r="B11" s="59">
        <v>172</v>
      </c>
      <c r="C11" s="59">
        <v>175</v>
      </c>
      <c r="D11" s="59">
        <v>113</v>
      </c>
      <c r="E11" s="59">
        <f t="shared" si="0"/>
        <v>460</v>
      </c>
      <c r="F11" s="59">
        <v>23</v>
      </c>
      <c r="G11" s="59">
        <f t="shared" si="1"/>
        <v>483</v>
      </c>
      <c r="H11" s="60">
        <f t="shared" si="2"/>
        <v>0.95238095238095233</v>
      </c>
      <c r="I11" s="59">
        <v>5</v>
      </c>
      <c r="J11" s="59">
        <v>9</v>
      </c>
      <c r="K11" s="59">
        <v>4</v>
      </c>
      <c r="L11" s="59">
        <v>27</v>
      </c>
      <c r="M11" s="59">
        <f t="shared" si="4"/>
        <v>528</v>
      </c>
      <c r="N11" s="59">
        <v>141</v>
      </c>
      <c r="O11" s="59">
        <v>9</v>
      </c>
      <c r="P11" s="59">
        <v>20</v>
      </c>
      <c r="Q11" s="59">
        <v>36</v>
      </c>
      <c r="R11" s="59">
        <v>131</v>
      </c>
      <c r="S11" s="59">
        <f t="shared" si="3"/>
        <v>865</v>
      </c>
      <c r="T11" s="59">
        <v>641</v>
      </c>
      <c r="U11" s="59">
        <v>361</v>
      </c>
      <c r="V11" s="59">
        <f t="shared" ref="V11:V15" si="5">SUM(T11:U11)</f>
        <v>1002</v>
      </c>
      <c r="W11" s="59">
        <v>36</v>
      </c>
      <c r="X11" s="59">
        <v>10</v>
      </c>
    </row>
    <row r="12" spans="1:24" ht="30" customHeight="1">
      <c r="A12" s="53" t="s">
        <v>67</v>
      </c>
      <c r="B12" s="53">
        <v>172</v>
      </c>
      <c r="C12" s="53">
        <v>175</v>
      </c>
      <c r="D12" s="53">
        <v>113</v>
      </c>
      <c r="E12" s="53">
        <f t="shared" si="0"/>
        <v>460</v>
      </c>
      <c r="F12" s="53">
        <v>23</v>
      </c>
      <c r="G12" s="53">
        <f t="shared" si="1"/>
        <v>483</v>
      </c>
      <c r="H12" s="57">
        <f t="shared" si="2"/>
        <v>0.95238095238095233</v>
      </c>
      <c r="I12" s="53">
        <v>5</v>
      </c>
      <c r="J12" s="53">
        <v>9</v>
      </c>
      <c r="K12" s="53">
        <v>4</v>
      </c>
      <c r="L12" s="53">
        <v>27</v>
      </c>
      <c r="M12" s="53">
        <f t="shared" si="4"/>
        <v>528</v>
      </c>
      <c r="N12" s="53">
        <v>139</v>
      </c>
      <c r="O12" s="53">
        <v>9</v>
      </c>
      <c r="P12" s="53">
        <v>20</v>
      </c>
      <c r="Q12" s="53">
        <v>37</v>
      </c>
      <c r="R12" s="53">
        <v>128</v>
      </c>
      <c r="S12" s="53">
        <f t="shared" si="3"/>
        <v>861</v>
      </c>
      <c r="T12" s="53">
        <v>641</v>
      </c>
      <c r="U12" s="53">
        <v>390</v>
      </c>
      <c r="V12" s="56">
        <f t="shared" si="5"/>
        <v>1031</v>
      </c>
      <c r="W12" s="53">
        <v>34</v>
      </c>
      <c r="X12" s="53">
        <v>11</v>
      </c>
    </row>
    <row r="13" spans="1:24" ht="30" customHeight="1">
      <c r="A13" s="59" t="s">
        <v>68</v>
      </c>
      <c r="B13" s="59">
        <v>172</v>
      </c>
      <c r="C13" s="59">
        <v>175</v>
      </c>
      <c r="D13" s="59">
        <v>113</v>
      </c>
      <c r="E13" s="59">
        <f t="shared" si="0"/>
        <v>460</v>
      </c>
      <c r="F13" s="59">
        <v>23</v>
      </c>
      <c r="G13" s="59">
        <f t="shared" si="1"/>
        <v>483</v>
      </c>
      <c r="H13" s="60">
        <f t="shared" si="2"/>
        <v>0.95238095238095233</v>
      </c>
      <c r="I13" s="59">
        <v>5</v>
      </c>
      <c r="J13" s="59">
        <v>9</v>
      </c>
      <c r="K13" s="59">
        <v>4</v>
      </c>
      <c r="L13" s="59">
        <v>27</v>
      </c>
      <c r="M13" s="59">
        <f t="shared" si="4"/>
        <v>528</v>
      </c>
      <c r="N13" s="59">
        <v>142</v>
      </c>
      <c r="O13" s="59">
        <v>9</v>
      </c>
      <c r="P13" s="59">
        <v>20</v>
      </c>
      <c r="Q13" s="59">
        <v>37</v>
      </c>
      <c r="R13" s="59">
        <v>129</v>
      </c>
      <c r="S13" s="59">
        <f t="shared" si="3"/>
        <v>865</v>
      </c>
      <c r="T13" s="59">
        <v>643</v>
      </c>
      <c r="U13" s="59">
        <v>387</v>
      </c>
      <c r="V13" s="59">
        <f t="shared" si="5"/>
        <v>1030</v>
      </c>
      <c r="W13" s="59">
        <v>34</v>
      </c>
      <c r="X13" s="59">
        <v>11</v>
      </c>
    </row>
    <row r="14" spans="1:24" ht="30" customHeight="1">
      <c r="A14" s="53" t="s">
        <v>69</v>
      </c>
      <c r="B14" s="53">
        <v>172</v>
      </c>
      <c r="C14" s="53">
        <v>175</v>
      </c>
      <c r="D14" s="53">
        <v>113</v>
      </c>
      <c r="E14" s="53">
        <f t="shared" si="0"/>
        <v>460</v>
      </c>
      <c r="F14" s="58">
        <v>23</v>
      </c>
      <c r="G14" s="53">
        <f t="shared" si="1"/>
        <v>483</v>
      </c>
      <c r="H14" s="57">
        <f t="shared" si="2"/>
        <v>0.95238095238095233</v>
      </c>
      <c r="I14" s="53">
        <v>5</v>
      </c>
      <c r="J14" s="53">
        <v>9</v>
      </c>
      <c r="K14" s="53">
        <v>4</v>
      </c>
      <c r="L14" s="53">
        <v>27</v>
      </c>
      <c r="M14" s="53">
        <f t="shared" si="4"/>
        <v>528</v>
      </c>
      <c r="N14" s="53">
        <v>142</v>
      </c>
      <c r="O14" s="53">
        <v>9</v>
      </c>
      <c r="P14" s="53">
        <v>20</v>
      </c>
      <c r="Q14" s="53">
        <v>37</v>
      </c>
      <c r="R14" s="53">
        <v>129</v>
      </c>
      <c r="S14" s="53">
        <f t="shared" si="3"/>
        <v>865</v>
      </c>
      <c r="T14" s="53">
        <v>642</v>
      </c>
      <c r="U14" s="53">
        <v>526</v>
      </c>
      <c r="V14" s="56">
        <f t="shared" si="5"/>
        <v>1168</v>
      </c>
      <c r="W14" s="53">
        <v>35</v>
      </c>
      <c r="X14" s="53">
        <v>11</v>
      </c>
    </row>
    <row r="15" spans="1:24" ht="30" customHeight="1">
      <c r="A15" s="59" t="s">
        <v>70</v>
      </c>
      <c r="B15" s="59">
        <v>171</v>
      </c>
      <c r="C15" s="59">
        <v>175</v>
      </c>
      <c r="D15" s="59">
        <v>113</v>
      </c>
      <c r="E15" s="59">
        <f t="shared" si="0"/>
        <v>459</v>
      </c>
      <c r="F15" s="59">
        <v>22</v>
      </c>
      <c r="G15" s="59">
        <f t="shared" si="1"/>
        <v>481</v>
      </c>
      <c r="H15" s="60">
        <f t="shared" si="2"/>
        <v>0.95426195426195426</v>
      </c>
      <c r="I15" s="59">
        <v>5</v>
      </c>
      <c r="J15" s="59">
        <v>9</v>
      </c>
      <c r="K15" s="59">
        <v>4</v>
      </c>
      <c r="L15" s="59">
        <v>27</v>
      </c>
      <c r="M15" s="59">
        <f t="shared" si="4"/>
        <v>526</v>
      </c>
      <c r="N15" s="59">
        <v>141</v>
      </c>
      <c r="O15" s="59">
        <v>9</v>
      </c>
      <c r="P15" s="59">
        <v>20</v>
      </c>
      <c r="Q15" s="59">
        <v>37</v>
      </c>
      <c r="R15" s="59">
        <v>130</v>
      </c>
      <c r="S15" s="59">
        <f t="shared" si="3"/>
        <v>863</v>
      </c>
      <c r="T15" s="59">
        <v>640</v>
      </c>
      <c r="U15" s="59">
        <v>507</v>
      </c>
      <c r="V15" s="59">
        <f t="shared" si="5"/>
        <v>1147</v>
      </c>
      <c r="W15" s="59">
        <v>35</v>
      </c>
      <c r="X15" s="59">
        <v>11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A7" zoomScaleNormal="100" zoomScaleSheetLayoutView="80" workbookViewId="0">
      <selection activeCell="R10" sqref="R10:R14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5" ht="25.5">
      <c r="A1" s="73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50</v>
      </c>
      <c r="B2" s="50" t="s">
        <v>3</v>
      </c>
      <c r="C2" s="50" t="s">
        <v>51</v>
      </c>
      <c r="D2" s="50" t="s">
        <v>13</v>
      </c>
      <c r="E2" s="51" t="s">
        <v>28</v>
      </c>
      <c r="F2" s="50" t="s">
        <v>5</v>
      </c>
      <c r="G2" s="51" t="s">
        <v>30</v>
      </c>
      <c r="H2" s="52" t="s">
        <v>18</v>
      </c>
      <c r="I2" s="50" t="s">
        <v>6</v>
      </c>
      <c r="J2" s="50" t="s">
        <v>52</v>
      </c>
      <c r="K2" s="51" t="s">
        <v>53</v>
      </c>
      <c r="L2" s="51" t="s">
        <v>54</v>
      </c>
      <c r="M2" s="50" t="s">
        <v>55</v>
      </c>
      <c r="N2" s="50" t="s">
        <v>37</v>
      </c>
      <c r="O2" s="50" t="s">
        <v>15</v>
      </c>
      <c r="P2" s="50" t="s">
        <v>10</v>
      </c>
      <c r="Q2" s="50" t="s">
        <v>57</v>
      </c>
      <c r="R2" s="51" t="s">
        <v>22</v>
      </c>
      <c r="S2" s="50" t="s">
        <v>59</v>
      </c>
      <c r="T2" s="50" t="s">
        <v>71</v>
      </c>
      <c r="U2" s="50" t="s">
        <v>72</v>
      </c>
      <c r="V2" s="50" t="s">
        <v>73</v>
      </c>
      <c r="W2" s="50" t="s">
        <v>79</v>
      </c>
      <c r="X2" s="50" t="s">
        <v>75</v>
      </c>
      <c r="Y2" s="50" t="s">
        <v>81</v>
      </c>
    </row>
    <row r="3" spans="1:25" ht="30" customHeight="1">
      <c r="A3" s="53" t="s">
        <v>77</v>
      </c>
      <c r="B3" s="54">
        <v>171</v>
      </c>
      <c r="C3" s="54">
        <v>175</v>
      </c>
      <c r="D3" s="54">
        <v>113</v>
      </c>
      <c r="E3" s="53">
        <f t="shared" ref="E3:E14" si="0">B3+C3+D3</f>
        <v>459</v>
      </c>
      <c r="F3" s="54">
        <v>22</v>
      </c>
      <c r="G3" s="53">
        <f t="shared" ref="G3:G14" si="1">E3+F3</f>
        <v>481</v>
      </c>
      <c r="H3" s="55">
        <f t="shared" ref="H3:H14" si="2">E3/G3</f>
        <v>0.95426195426195426</v>
      </c>
      <c r="I3" s="54">
        <v>5</v>
      </c>
      <c r="J3" s="54">
        <v>9</v>
      </c>
      <c r="K3" s="54">
        <v>4</v>
      </c>
      <c r="L3" s="54">
        <v>27</v>
      </c>
      <c r="M3" s="53">
        <f>G3+I3+J3+K3+L3</f>
        <v>526</v>
      </c>
      <c r="N3" s="54">
        <v>142</v>
      </c>
      <c r="O3" s="54">
        <v>9</v>
      </c>
      <c r="P3" s="54">
        <v>19</v>
      </c>
      <c r="Q3" s="54">
        <v>38</v>
      </c>
      <c r="R3" s="54">
        <v>128</v>
      </c>
      <c r="S3" s="54">
        <f t="shared" ref="S3:S14" si="3">M3+N3+O3+P3+Q3+R3</f>
        <v>862</v>
      </c>
      <c r="T3" s="54">
        <v>641</v>
      </c>
      <c r="U3" s="54">
        <v>520</v>
      </c>
      <c r="V3" s="56">
        <f>SUM(T3:U3)</f>
        <v>1161</v>
      </c>
      <c r="W3" s="54">
        <v>37</v>
      </c>
      <c r="X3" s="54">
        <v>11</v>
      </c>
      <c r="Y3" s="54">
        <v>200</v>
      </c>
    </row>
    <row r="4" spans="1:25" ht="30" customHeight="1">
      <c r="A4" s="59" t="s">
        <v>80</v>
      </c>
      <c r="B4" s="59">
        <v>187</v>
      </c>
      <c r="C4" s="59">
        <v>170</v>
      </c>
      <c r="D4" s="59">
        <v>96</v>
      </c>
      <c r="E4" s="59">
        <f t="shared" si="0"/>
        <v>453</v>
      </c>
      <c r="F4" s="59">
        <v>20</v>
      </c>
      <c r="G4" s="59">
        <f t="shared" si="1"/>
        <v>473</v>
      </c>
      <c r="H4" s="60">
        <f t="shared" si="2"/>
        <v>0.95771670190274838</v>
      </c>
      <c r="I4" s="59">
        <v>5</v>
      </c>
      <c r="J4" s="59">
        <v>9</v>
      </c>
      <c r="K4" s="59">
        <v>4</v>
      </c>
      <c r="L4" s="59">
        <v>30</v>
      </c>
      <c r="M4" s="59">
        <f t="shared" ref="M4:M14" si="4">G4+I4+J4+K4+L4</f>
        <v>521</v>
      </c>
      <c r="N4" s="59">
        <v>144</v>
      </c>
      <c r="O4" s="59">
        <v>9</v>
      </c>
      <c r="P4" s="59">
        <v>20</v>
      </c>
      <c r="Q4" s="59">
        <v>37</v>
      </c>
      <c r="R4" s="59">
        <v>129</v>
      </c>
      <c r="S4" s="59">
        <f t="shared" si="3"/>
        <v>860</v>
      </c>
      <c r="T4" s="59">
        <v>637</v>
      </c>
      <c r="U4" s="59">
        <v>538</v>
      </c>
      <c r="V4" s="59">
        <f t="shared" ref="V4:V8" si="5">SUM(T4:U4)</f>
        <v>1175</v>
      </c>
      <c r="W4" s="59">
        <v>36</v>
      </c>
      <c r="X4" s="59">
        <v>11</v>
      </c>
      <c r="Y4" s="59">
        <v>217</v>
      </c>
    </row>
    <row r="5" spans="1:25" ht="30" customHeight="1">
      <c r="A5" s="53" t="s">
        <v>78</v>
      </c>
      <c r="B5" s="53">
        <v>187</v>
      </c>
      <c r="C5" s="53">
        <v>170</v>
      </c>
      <c r="D5" s="53">
        <v>96</v>
      </c>
      <c r="E5" s="53">
        <f t="shared" si="0"/>
        <v>453</v>
      </c>
      <c r="F5" s="53">
        <v>20</v>
      </c>
      <c r="G5" s="53">
        <f t="shared" si="1"/>
        <v>473</v>
      </c>
      <c r="H5" s="55">
        <f t="shared" si="2"/>
        <v>0.95771670190274838</v>
      </c>
      <c r="I5" s="53">
        <v>5</v>
      </c>
      <c r="J5" s="53">
        <v>9</v>
      </c>
      <c r="K5" s="53">
        <v>4</v>
      </c>
      <c r="L5" s="53">
        <v>30</v>
      </c>
      <c r="M5" s="53">
        <f t="shared" si="4"/>
        <v>521</v>
      </c>
      <c r="N5" s="53">
        <v>143</v>
      </c>
      <c r="O5" s="53">
        <v>9</v>
      </c>
      <c r="P5" s="53">
        <v>20</v>
      </c>
      <c r="Q5" s="53">
        <v>37</v>
      </c>
      <c r="R5" s="53">
        <v>128</v>
      </c>
      <c r="S5" s="54">
        <f t="shared" si="3"/>
        <v>858</v>
      </c>
      <c r="T5" s="54">
        <v>636</v>
      </c>
      <c r="U5" s="54">
        <v>553</v>
      </c>
      <c r="V5" s="56">
        <f>SUM(T5:U5)</f>
        <v>1189</v>
      </c>
      <c r="W5" s="54">
        <v>37</v>
      </c>
      <c r="X5" s="54">
        <v>11</v>
      </c>
      <c r="Y5" s="54">
        <v>213</v>
      </c>
    </row>
    <row r="6" spans="1:25" ht="30" customHeight="1">
      <c r="A6" s="59" t="s">
        <v>61</v>
      </c>
      <c r="B6" s="59">
        <v>187</v>
      </c>
      <c r="C6" s="59">
        <v>170</v>
      </c>
      <c r="D6" s="59">
        <v>96</v>
      </c>
      <c r="E6" s="59">
        <f t="shared" si="0"/>
        <v>453</v>
      </c>
      <c r="F6" s="59">
        <v>20</v>
      </c>
      <c r="G6" s="59">
        <f t="shared" si="1"/>
        <v>473</v>
      </c>
      <c r="H6" s="60">
        <f t="shared" si="2"/>
        <v>0.95771670190274838</v>
      </c>
      <c r="I6" s="59">
        <v>5</v>
      </c>
      <c r="J6" s="59">
        <v>9</v>
      </c>
      <c r="K6" s="59">
        <v>4</v>
      </c>
      <c r="L6" s="59">
        <v>30</v>
      </c>
      <c r="M6" s="59">
        <f t="shared" si="4"/>
        <v>521</v>
      </c>
      <c r="N6" s="59">
        <v>141</v>
      </c>
      <c r="O6" s="59">
        <v>9</v>
      </c>
      <c r="P6" s="59">
        <v>20</v>
      </c>
      <c r="Q6" s="59">
        <v>37</v>
      </c>
      <c r="R6" s="59">
        <v>128</v>
      </c>
      <c r="S6" s="59">
        <f t="shared" si="3"/>
        <v>856</v>
      </c>
      <c r="T6" s="59">
        <v>636</v>
      </c>
      <c r="U6" s="59">
        <v>537</v>
      </c>
      <c r="V6" s="59">
        <f t="shared" si="5"/>
        <v>1173</v>
      </c>
      <c r="W6" s="59">
        <v>40</v>
      </c>
      <c r="X6" s="59">
        <v>13</v>
      </c>
      <c r="Y6" s="59">
        <v>213</v>
      </c>
    </row>
    <row r="7" spans="1:25" ht="30" customHeight="1">
      <c r="A7" s="53" t="s">
        <v>63</v>
      </c>
      <c r="B7" s="53">
        <v>187</v>
      </c>
      <c r="C7" s="53">
        <v>170</v>
      </c>
      <c r="D7" s="53">
        <v>96</v>
      </c>
      <c r="E7" s="56">
        <f t="shared" si="0"/>
        <v>453</v>
      </c>
      <c r="F7" s="53">
        <v>20</v>
      </c>
      <c r="G7" s="56">
        <f t="shared" si="1"/>
        <v>473</v>
      </c>
      <c r="H7" s="57">
        <f t="shared" si="2"/>
        <v>0.95771670190274838</v>
      </c>
      <c r="I7" s="56">
        <v>5</v>
      </c>
      <c r="J7" s="56">
        <v>9</v>
      </c>
      <c r="K7" s="53">
        <v>4</v>
      </c>
      <c r="L7" s="53">
        <v>30</v>
      </c>
      <c r="M7" s="56">
        <f t="shared" si="4"/>
        <v>521</v>
      </c>
      <c r="N7" s="53">
        <v>141</v>
      </c>
      <c r="O7" s="53">
        <v>9</v>
      </c>
      <c r="P7" s="53">
        <v>20</v>
      </c>
      <c r="Q7" s="53">
        <v>38</v>
      </c>
      <c r="R7" s="53">
        <v>129</v>
      </c>
      <c r="S7" s="56">
        <f t="shared" si="3"/>
        <v>858</v>
      </c>
      <c r="T7" s="56">
        <v>636</v>
      </c>
      <c r="U7" s="56">
        <v>867</v>
      </c>
      <c r="V7" s="56">
        <f>SUM(T7:U7)</f>
        <v>1503</v>
      </c>
      <c r="W7" s="56">
        <v>48</v>
      </c>
      <c r="X7" s="56">
        <v>13</v>
      </c>
      <c r="Y7" s="56">
        <v>213</v>
      </c>
    </row>
    <row r="8" spans="1:25" ht="30" customHeight="1">
      <c r="A8" s="59" t="s">
        <v>64</v>
      </c>
      <c r="B8" s="59">
        <v>187</v>
      </c>
      <c r="C8" s="59">
        <v>170</v>
      </c>
      <c r="D8" s="59">
        <v>96</v>
      </c>
      <c r="E8" s="59">
        <f t="shared" si="0"/>
        <v>453</v>
      </c>
      <c r="F8" s="59">
        <v>20</v>
      </c>
      <c r="G8" s="59">
        <f t="shared" si="1"/>
        <v>473</v>
      </c>
      <c r="H8" s="60">
        <f t="shared" si="2"/>
        <v>0.95771670190274838</v>
      </c>
      <c r="I8" s="59">
        <v>5</v>
      </c>
      <c r="J8" s="59">
        <v>9</v>
      </c>
      <c r="K8" s="59">
        <v>4</v>
      </c>
      <c r="L8" s="59">
        <v>30</v>
      </c>
      <c r="M8" s="59">
        <f t="shared" si="4"/>
        <v>521</v>
      </c>
      <c r="N8" s="59">
        <v>141</v>
      </c>
      <c r="O8" s="59">
        <v>9</v>
      </c>
      <c r="P8" s="59">
        <v>20</v>
      </c>
      <c r="Q8" s="59">
        <v>38</v>
      </c>
      <c r="R8" s="59">
        <v>129</v>
      </c>
      <c r="S8" s="59">
        <f t="shared" si="3"/>
        <v>858</v>
      </c>
      <c r="T8" s="59">
        <v>636</v>
      </c>
      <c r="U8" s="59">
        <v>782</v>
      </c>
      <c r="V8" s="59">
        <f t="shared" si="5"/>
        <v>1418</v>
      </c>
      <c r="W8" s="59">
        <v>52</v>
      </c>
      <c r="X8" s="59">
        <v>13</v>
      </c>
      <c r="Y8" s="59">
        <v>213</v>
      </c>
    </row>
    <row r="9" spans="1:25" ht="30" customHeight="1">
      <c r="A9" s="53" t="s">
        <v>65</v>
      </c>
      <c r="B9" s="53">
        <v>187</v>
      </c>
      <c r="C9" s="53">
        <v>170</v>
      </c>
      <c r="D9" s="53">
        <v>96</v>
      </c>
      <c r="E9" s="56">
        <f t="shared" si="0"/>
        <v>453</v>
      </c>
      <c r="F9" s="53">
        <v>20</v>
      </c>
      <c r="G9" s="56">
        <f t="shared" si="1"/>
        <v>473</v>
      </c>
      <c r="H9" s="57">
        <f t="shared" si="2"/>
        <v>0.95771670190274838</v>
      </c>
      <c r="I9" s="53">
        <v>5</v>
      </c>
      <c r="J9" s="53">
        <v>9</v>
      </c>
      <c r="K9" s="53">
        <v>4</v>
      </c>
      <c r="L9" s="53">
        <v>30</v>
      </c>
      <c r="M9" s="58">
        <f t="shared" si="4"/>
        <v>521</v>
      </c>
      <c r="N9" s="53">
        <v>141</v>
      </c>
      <c r="O9" s="53">
        <v>9</v>
      </c>
      <c r="P9" s="53">
        <v>20</v>
      </c>
      <c r="Q9" s="53">
        <v>37</v>
      </c>
      <c r="R9" s="53">
        <v>130</v>
      </c>
      <c r="S9" s="56">
        <f t="shared" si="3"/>
        <v>858</v>
      </c>
      <c r="T9" s="56">
        <v>631</v>
      </c>
      <c r="U9" s="56">
        <v>686</v>
      </c>
      <c r="V9" s="56">
        <f>SUM(T9:U9)</f>
        <v>1317</v>
      </c>
      <c r="W9" s="56">
        <v>49</v>
      </c>
      <c r="X9" s="56">
        <v>13</v>
      </c>
      <c r="Y9" s="56">
        <v>213</v>
      </c>
    </row>
    <row r="10" spans="1:25" ht="30" customHeight="1">
      <c r="A10" s="59" t="s">
        <v>66</v>
      </c>
      <c r="B10" s="59">
        <v>185</v>
      </c>
      <c r="C10" s="59">
        <v>169</v>
      </c>
      <c r="D10" s="59">
        <v>103</v>
      </c>
      <c r="E10" s="59">
        <f t="shared" si="0"/>
        <v>457</v>
      </c>
      <c r="F10" s="59">
        <v>19</v>
      </c>
      <c r="G10" s="59">
        <f t="shared" si="1"/>
        <v>476</v>
      </c>
      <c r="H10" s="60">
        <f t="shared" si="2"/>
        <v>0.96008403361344541</v>
      </c>
      <c r="I10" s="59">
        <v>5</v>
      </c>
      <c r="J10" s="59">
        <v>9</v>
      </c>
      <c r="K10" s="59">
        <v>4</v>
      </c>
      <c r="L10" s="59">
        <v>26</v>
      </c>
      <c r="M10" s="59">
        <f t="shared" si="4"/>
        <v>520</v>
      </c>
      <c r="N10" s="59">
        <v>141</v>
      </c>
      <c r="O10" s="59">
        <v>9</v>
      </c>
      <c r="P10" s="59">
        <v>20</v>
      </c>
      <c r="Q10" s="59">
        <v>36</v>
      </c>
      <c r="R10" s="59">
        <v>127</v>
      </c>
      <c r="S10" s="59">
        <f t="shared" si="3"/>
        <v>853</v>
      </c>
      <c r="T10" s="59">
        <v>636</v>
      </c>
      <c r="U10" s="59">
        <v>697</v>
      </c>
      <c r="V10" s="59">
        <f t="shared" ref="V10:V14" si="6">SUM(T10:U10)</f>
        <v>1333</v>
      </c>
      <c r="W10" s="59">
        <v>39</v>
      </c>
      <c r="X10" s="59">
        <v>13</v>
      </c>
      <c r="Y10" s="59">
        <v>195</v>
      </c>
    </row>
    <row r="11" spans="1:25" ht="30" customHeight="1">
      <c r="A11" s="53" t="s">
        <v>67</v>
      </c>
      <c r="B11" s="53">
        <v>185</v>
      </c>
      <c r="C11" s="53">
        <v>169</v>
      </c>
      <c r="D11" s="53">
        <v>103</v>
      </c>
      <c r="E11" s="53">
        <f t="shared" si="0"/>
        <v>457</v>
      </c>
      <c r="F11" s="53">
        <v>19</v>
      </c>
      <c r="G11" s="53">
        <f t="shared" si="1"/>
        <v>476</v>
      </c>
      <c r="H11" s="57">
        <f t="shared" si="2"/>
        <v>0.96008403361344541</v>
      </c>
      <c r="I11" s="53">
        <v>5</v>
      </c>
      <c r="J11" s="53">
        <v>9</v>
      </c>
      <c r="K11" s="53">
        <v>4</v>
      </c>
      <c r="L11" s="53">
        <v>28</v>
      </c>
      <c r="M11" s="53">
        <f t="shared" si="4"/>
        <v>522</v>
      </c>
      <c r="N11" s="53">
        <v>141</v>
      </c>
      <c r="O11" s="53">
        <v>9</v>
      </c>
      <c r="P11" s="53">
        <v>20</v>
      </c>
      <c r="Q11" s="53">
        <v>36</v>
      </c>
      <c r="R11" s="53">
        <v>134</v>
      </c>
      <c r="S11" s="53">
        <f t="shared" si="3"/>
        <v>862</v>
      </c>
      <c r="T11" s="53">
        <v>637</v>
      </c>
      <c r="U11" s="53">
        <v>746</v>
      </c>
      <c r="V11" s="56">
        <f t="shared" si="6"/>
        <v>1383</v>
      </c>
      <c r="W11" s="53">
        <v>49</v>
      </c>
      <c r="X11" s="53">
        <v>13</v>
      </c>
      <c r="Y11" s="53">
        <v>203</v>
      </c>
    </row>
    <row r="12" spans="1:25" ht="30" customHeight="1">
      <c r="A12" s="59" t="s">
        <v>68</v>
      </c>
      <c r="B12" s="59">
        <v>185</v>
      </c>
      <c r="C12" s="59">
        <v>169</v>
      </c>
      <c r="D12" s="59">
        <v>103</v>
      </c>
      <c r="E12" s="59">
        <f t="shared" si="0"/>
        <v>457</v>
      </c>
      <c r="F12" s="59">
        <v>19</v>
      </c>
      <c r="G12" s="59">
        <f t="shared" si="1"/>
        <v>476</v>
      </c>
      <c r="H12" s="60">
        <f t="shared" si="2"/>
        <v>0.96008403361344541</v>
      </c>
      <c r="I12" s="59">
        <v>5</v>
      </c>
      <c r="J12" s="59">
        <v>9</v>
      </c>
      <c r="K12" s="59">
        <v>4</v>
      </c>
      <c r="L12" s="59">
        <v>28</v>
      </c>
      <c r="M12" s="59">
        <f t="shared" si="4"/>
        <v>522</v>
      </c>
      <c r="N12" s="59">
        <v>141</v>
      </c>
      <c r="O12" s="59">
        <v>9</v>
      </c>
      <c r="P12" s="59">
        <v>20</v>
      </c>
      <c r="Q12" s="59">
        <v>36</v>
      </c>
      <c r="R12" s="59">
        <v>138</v>
      </c>
      <c r="S12" s="59">
        <f t="shared" si="3"/>
        <v>866</v>
      </c>
      <c r="T12" s="59">
        <v>637</v>
      </c>
      <c r="U12" s="59">
        <v>852</v>
      </c>
      <c r="V12" s="59">
        <f t="shared" si="6"/>
        <v>1489</v>
      </c>
      <c r="W12" s="59">
        <v>46</v>
      </c>
      <c r="X12" s="59">
        <v>13</v>
      </c>
      <c r="Y12" s="59">
        <v>194</v>
      </c>
    </row>
    <row r="13" spans="1:25" ht="30" customHeight="1">
      <c r="A13" s="53" t="s">
        <v>69</v>
      </c>
      <c r="B13" s="53">
        <v>184</v>
      </c>
      <c r="C13" s="53">
        <v>169</v>
      </c>
      <c r="D13" s="53">
        <v>103</v>
      </c>
      <c r="E13" s="53">
        <f t="shared" si="0"/>
        <v>456</v>
      </c>
      <c r="F13" s="58">
        <v>19</v>
      </c>
      <c r="G13" s="53">
        <f t="shared" si="1"/>
        <v>475</v>
      </c>
      <c r="H13" s="57">
        <f t="shared" si="2"/>
        <v>0.96</v>
      </c>
      <c r="I13" s="53">
        <v>5</v>
      </c>
      <c r="J13" s="53">
        <v>9</v>
      </c>
      <c r="K13" s="53">
        <v>4</v>
      </c>
      <c r="L13" s="53">
        <v>28</v>
      </c>
      <c r="M13" s="53">
        <f t="shared" si="4"/>
        <v>521</v>
      </c>
      <c r="N13" s="53">
        <v>142</v>
      </c>
      <c r="O13" s="53">
        <v>9</v>
      </c>
      <c r="P13" s="53">
        <v>20</v>
      </c>
      <c r="Q13" s="53">
        <v>36</v>
      </c>
      <c r="R13" s="53">
        <v>134</v>
      </c>
      <c r="S13" s="53">
        <f t="shared" si="3"/>
        <v>862</v>
      </c>
      <c r="T13" s="53">
        <v>634</v>
      </c>
      <c r="U13" s="53">
        <v>949</v>
      </c>
      <c r="V13" s="56">
        <f t="shared" si="6"/>
        <v>1583</v>
      </c>
      <c r="W13" s="53">
        <v>48</v>
      </c>
      <c r="X13" s="53">
        <v>13</v>
      </c>
      <c r="Y13" s="53">
        <v>194</v>
      </c>
    </row>
    <row r="14" spans="1:25" ht="30" customHeight="1">
      <c r="A14" s="59" t="s">
        <v>70</v>
      </c>
      <c r="B14" s="59">
        <v>184</v>
      </c>
      <c r="C14" s="59">
        <v>170</v>
      </c>
      <c r="D14" s="59">
        <v>102</v>
      </c>
      <c r="E14" s="59">
        <f t="shared" si="0"/>
        <v>456</v>
      </c>
      <c r="F14" s="59">
        <v>19</v>
      </c>
      <c r="G14" s="59">
        <f t="shared" si="1"/>
        <v>475</v>
      </c>
      <c r="H14" s="60">
        <f t="shared" si="2"/>
        <v>0.96</v>
      </c>
      <c r="I14" s="59">
        <v>5</v>
      </c>
      <c r="J14" s="59">
        <v>9</v>
      </c>
      <c r="K14" s="59">
        <v>4</v>
      </c>
      <c r="L14" s="59">
        <v>28</v>
      </c>
      <c r="M14" s="59">
        <f t="shared" si="4"/>
        <v>521</v>
      </c>
      <c r="N14" s="59">
        <v>140</v>
      </c>
      <c r="O14" s="59">
        <v>9</v>
      </c>
      <c r="P14" s="59">
        <v>20</v>
      </c>
      <c r="Q14" s="59">
        <v>37</v>
      </c>
      <c r="R14" s="59">
        <v>134</v>
      </c>
      <c r="S14" s="59">
        <f t="shared" si="3"/>
        <v>861</v>
      </c>
      <c r="T14" s="59">
        <v>633</v>
      </c>
      <c r="U14" s="59">
        <v>966</v>
      </c>
      <c r="V14" s="59">
        <f t="shared" si="6"/>
        <v>1599</v>
      </c>
      <c r="W14" s="59">
        <v>52</v>
      </c>
      <c r="X14" s="59">
        <v>12</v>
      </c>
      <c r="Y14" s="59">
        <v>194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A4" zoomScaleNormal="100" zoomScaleSheetLayoutView="80" workbookViewId="0">
      <selection activeCell="Q10" sqref="Q10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5" ht="25.5">
      <c r="A1" s="73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50</v>
      </c>
      <c r="B2" s="50" t="s">
        <v>3</v>
      </c>
      <c r="C2" s="50" t="s">
        <v>51</v>
      </c>
      <c r="D2" s="50" t="s">
        <v>13</v>
      </c>
      <c r="E2" s="51" t="s">
        <v>28</v>
      </c>
      <c r="F2" s="50" t="s">
        <v>5</v>
      </c>
      <c r="G2" s="51" t="s">
        <v>30</v>
      </c>
      <c r="H2" s="52" t="s">
        <v>18</v>
      </c>
      <c r="I2" s="50" t="s">
        <v>6</v>
      </c>
      <c r="J2" s="50" t="s">
        <v>52</v>
      </c>
      <c r="K2" s="51" t="s">
        <v>53</v>
      </c>
      <c r="L2" s="51" t="s">
        <v>54</v>
      </c>
      <c r="M2" s="50" t="s">
        <v>55</v>
      </c>
      <c r="N2" s="50" t="s">
        <v>37</v>
      </c>
      <c r="O2" s="50" t="s">
        <v>15</v>
      </c>
      <c r="P2" s="50" t="s">
        <v>10</v>
      </c>
      <c r="Q2" s="50" t="s">
        <v>57</v>
      </c>
      <c r="R2" s="51" t="s">
        <v>22</v>
      </c>
      <c r="S2" s="50" t="s">
        <v>59</v>
      </c>
      <c r="T2" s="50" t="s">
        <v>71</v>
      </c>
      <c r="U2" s="50" t="s">
        <v>72</v>
      </c>
      <c r="V2" s="50" t="s">
        <v>73</v>
      </c>
      <c r="W2" s="50" t="s">
        <v>79</v>
      </c>
      <c r="X2" s="50" t="s">
        <v>75</v>
      </c>
      <c r="Y2" s="50" t="s">
        <v>81</v>
      </c>
    </row>
    <row r="3" spans="1:25" ht="30" customHeight="1">
      <c r="A3" s="53" t="s">
        <v>83</v>
      </c>
      <c r="B3" s="54">
        <v>197</v>
      </c>
      <c r="C3" s="54">
        <v>167</v>
      </c>
      <c r="D3" s="54">
        <v>93</v>
      </c>
      <c r="E3" s="53">
        <f>B3+C3+D3</f>
        <v>457</v>
      </c>
      <c r="F3" s="54">
        <v>18</v>
      </c>
      <c r="G3" s="53">
        <f t="shared" ref="G3:G14" si="0">E3+F3</f>
        <v>475</v>
      </c>
      <c r="H3" s="55">
        <f t="shared" ref="H3:H14" si="1">E3/G3</f>
        <v>0.96210526315789469</v>
      </c>
      <c r="I3" s="54">
        <v>5</v>
      </c>
      <c r="J3" s="54">
        <v>9</v>
      </c>
      <c r="K3" s="54">
        <v>4</v>
      </c>
      <c r="L3" s="54">
        <v>28</v>
      </c>
      <c r="M3" s="53">
        <f>G3+I3+J3+K3+L3</f>
        <v>521</v>
      </c>
      <c r="N3" s="54">
        <v>139</v>
      </c>
      <c r="O3" s="54">
        <v>9</v>
      </c>
      <c r="P3" s="54">
        <v>18</v>
      </c>
      <c r="Q3" s="54">
        <v>36</v>
      </c>
      <c r="R3" s="54">
        <v>139</v>
      </c>
      <c r="S3" s="54"/>
      <c r="T3" s="54">
        <v>631</v>
      </c>
      <c r="U3" s="54">
        <v>736</v>
      </c>
      <c r="V3" s="56">
        <f>SUM(T3:U3)</f>
        <v>1367</v>
      </c>
      <c r="W3" s="54">
        <v>45</v>
      </c>
      <c r="X3" s="54">
        <v>12</v>
      </c>
      <c r="Y3" s="54">
        <v>194</v>
      </c>
    </row>
    <row r="4" spans="1:25" ht="30" customHeight="1">
      <c r="A4" s="59" t="s">
        <v>84</v>
      </c>
      <c r="B4" s="59">
        <v>196</v>
      </c>
      <c r="C4" s="59">
        <v>166</v>
      </c>
      <c r="D4" s="59">
        <v>99</v>
      </c>
      <c r="E4" s="59">
        <f>B4+C4+D4</f>
        <v>461</v>
      </c>
      <c r="F4" s="59">
        <v>19</v>
      </c>
      <c r="G4" s="59">
        <f t="shared" si="0"/>
        <v>480</v>
      </c>
      <c r="H4" s="60">
        <f t="shared" si="1"/>
        <v>0.9604166666666667</v>
      </c>
      <c r="I4" s="59">
        <v>5</v>
      </c>
      <c r="J4" s="59">
        <v>10</v>
      </c>
      <c r="K4" s="59">
        <v>4</v>
      </c>
      <c r="L4" s="59">
        <v>27</v>
      </c>
      <c r="M4" s="59">
        <f t="shared" ref="M4:M14" si="2">G4+I4+J4+K4+L4</f>
        <v>526</v>
      </c>
      <c r="N4" s="59">
        <v>140</v>
      </c>
      <c r="O4" s="59">
        <v>9</v>
      </c>
      <c r="P4" s="59">
        <v>18</v>
      </c>
      <c r="Q4" s="59">
        <v>36</v>
      </c>
      <c r="R4" s="59">
        <v>137</v>
      </c>
      <c r="S4" s="59"/>
      <c r="T4" s="59">
        <v>638</v>
      </c>
      <c r="U4" s="59">
        <v>566</v>
      </c>
      <c r="V4" s="59">
        <f t="shared" ref="V4:V8" si="3">SUM(T4:U4)</f>
        <v>1204</v>
      </c>
      <c r="W4" s="59">
        <v>43</v>
      </c>
      <c r="X4" s="59">
        <v>13</v>
      </c>
      <c r="Y4" s="59">
        <v>209</v>
      </c>
    </row>
    <row r="5" spans="1:25" ht="30" customHeight="1">
      <c r="A5" s="53" t="s">
        <v>85</v>
      </c>
      <c r="B5" s="53">
        <v>197</v>
      </c>
      <c r="C5" s="53">
        <v>165</v>
      </c>
      <c r="D5" s="53">
        <v>98</v>
      </c>
      <c r="E5" s="53">
        <v>460</v>
      </c>
      <c r="F5" s="53">
        <v>19</v>
      </c>
      <c r="G5" s="53">
        <f t="shared" si="0"/>
        <v>479</v>
      </c>
      <c r="H5" s="55">
        <f t="shared" si="1"/>
        <v>0.9603340292275574</v>
      </c>
      <c r="I5" s="53">
        <v>5</v>
      </c>
      <c r="J5" s="53">
        <v>9</v>
      </c>
      <c r="K5" s="53">
        <v>4</v>
      </c>
      <c r="L5" s="53">
        <v>27</v>
      </c>
      <c r="M5" s="53">
        <f t="shared" si="2"/>
        <v>524</v>
      </c>
      <c r="N5" s="53">
        <v>140</v>
      </c>
      <c r="O5" s="53">
        <v>9</v>
      </c>
      <c r="P5" s="53">
        <v>19</v>
      </c>
      <c r="Q5" s="53">
        <v>33</v>
      </c>
      <c r="R5" s="53">
        <v>136</v>
      </c>
      <c r="S5" s="54"/>
      <c r="T5" s="54">
        <v>637</v>
      </c>
      <c r="U5" s="54">
        <v>862</v>
      </c>
      <c r="V5" s="56">
        <f>SUM(T5:U5)</f>
        <v>1499</v>
      </c>
      <c r="W5" s="54">
        <v>48</v>
      </c>
      <c r="X5" s="54">
        <v>11</v>
      </c>
      <c r="Y5" s="54">
        <v>205</v>
      </c>
    </row>
    <row r="6" spans="1:25" ht="30" customHeight="1">
      <c r="A6" s="59" t="s">
        <v>86</v>
      </c>
      <c r="B6" s="59">
        <v>197</v>
      </c>
      <c r="C6" s="59">
        <v>165</v>
      </c>
      <c r="D6" s="59">
        <v>98</v>
      </c>
      <c r="E6" s="59">
        <f>B6+C6+D6</f>
        <v>460</v>
      </c>
      <c r="F6" s="59">
        <v>19</v>
      </c>
      <c r="G6" s="59">
        <f t="shared" si="0"/>
        <v>479</v>
      </c>
      <c r="H6" s="60">
        <f t="shared" si="1"/>
        <v>0.9603340292275574</v>
      </c>
      <c r="I6" s="59">
        <v>5</v>
      </c>
      <c r="J6" s="59">
        <v>9</v>
      </c>
      <c r="K6" s="59">
        <v>4</v>
      </c>
      <c r="L6" s="59">
        <v>27</v>
      </c>
      <c r="M6" s="59">
        <f t="shared" si="2"/>
        <v>524</v>
      </c>
      <c r="N6" s="59">
        <v>140</v>
      </c>
      <c r="O6" s="59">
        <v>9</v>
      </c>
      <c r="P6" s="59">
        <v>19</v>
      </c>
      <c r="Q6" s="59">
        <v>33</v>
      </c>
      <c r="R6" s="59">
        <v>136</v>
      </c>
      <c r="S6" s="59"/>
      <c r="T6" s="59">
        <v>637</v>
      </c>
      <c r="U6" s="59">
        <v>910</v>
      </c>
      <c r="V6" s="59">
        <f t="shared" si="3"/>
        <v>1547</v>
      </c>
      <c r="W6" s="59">
        <v>53</v>
      </c>
      <c r="X6" s="59">
        <v>11</v>
      </c>
      <c r="Y6" s="59">
        <v>205</v>
      </c>
    </row>
    <row r="7" spans="1:25" ht="30" customHeight="1">
      <c r="A7" s="53" t="s">
        <v>87</v>
      </c>
      <c r="B7" s="53">
        <v>197</v>
      </c>
      <c r="C7" s="53">
        <v>165</v>
      </c>
      <c r="D7" s="53">
        <v>98</v>
      </c>
      <c r="E7" s="56">
        <f>B7+C7+D7</f>
        <v>460</v>
      </c>
      <c r="F7" s="53">
        <v>19</v>
      </c>
      <c r="G7" s="56">
        <f t="shared" si="0"/>
        <v>479</v>
      </c>
      <c r="H7" s="57">
        <f t="shared" si="1"/>
        <v>0.9603340292275574</v>
      </c>
      <c r="I7" s="56">
        <v>5</v>
      </c>
      <c r="J7" s="56">
        <v>9</v>
      </c>
      <c r="K7" s="53">
        <v>4</v>
      </c>
      <c r="L7" s="53">
        <v>27</v>
      </c>
      <c r="M7" s="56">
        <f t="shared" si="2"/>
        <v>524</v>
      </c>
      <c r="N7" s="53">
        <v>141</v>
      </c>
      <c r="O7" s="53">
        <v>9</v>
      </c>
      <c r="P7" s="53">
        <v>19</v>
      </c>
      <c r="Q7" s="53">
        <v>33</v>
      </c>
      <c r="R7" s="53">
        <v>137</v>
      </c>
      <c r="S7" s="56"/>
      <c r="T7" s="56">
        <v>639</v>
      </c>
      <c r="U7" s="56">
        <v>929</v>
      </c>
      <c r="V7" s="56">
        <f>SUM(T7:U7)</f>
        <v>1568</v>
      </c>
      <c r="W7" s="56">
        <v>53</v>
      </c>
      <c r="X7" s="56">
        <v>12</v>
      </c>
      <c r="Y7" s="56">
        <v>205</v>
      </c>
    </row>
    <row r="8" spans="1:25" ht="30" customHeight="1">
      <c r="A8" s="59" t="s">
        <v>88</v>
      </c>
      <c r="B8" s="59">
        <v>197</v>
      </c>
      <c r="C8" s="59">
        <v>166</v>
      </c>
      <c r="D8" s="59">
        <v>97</v>
      </c>
      <c r="E8" s="59">
        <f>B8+C8+D8</f>
        <v>460</v>
      </c>
      <c r="F8" s="59">
        <v>19</v>
      </c>
      <c r="G8" s="59">
        <f t="shared" si="0"/>
        <v>479</v>
      </c>
      <c r="H8" s="60">
        <f t="shared" si="1"/>
        <v>0.9603340292275574</v>
      </c>
      <c r="I8" s="59">
        <v>5</v>
      </c>
      <c r="J8" s="59">
        <v>9</v>
      </c>
      <c r="K8" s="59">
        <v>4</v>
      </c>
      <c r="L8" s="59">
        <v>27</v>
      </c>
      <c r="M8" s="59">
        <f t="shared" si="2"/>
        <v>524</v>
      </c>
      <c r="N8" s="59">
        <v>141</v>
      </c>
      <c r="O8" s="59">
        <v>9</v>
      </c>
      <c r="P8" s="59">
        <v>20</v>
      </c>
      <c r="Q8" s="59">
        <v>32</v>
      </c>
      <c r="R8" s="59">
        <v>135</v>
      </c>
      <c r="S8" s="59"/>
      <c r="T8" s="59">
        <v>639</v>
      </c>
      <c r="U8" s="59">
        <v>924</v>
      </c>
      <c r="V8" s="59">
        <f t="shared" si="3"/>
        <v>1563</v>
      </c>
      <c r="W8" s="59">
        <v>48</v>
      </c>
      <c r="X8" s="59">
        <v>12</v>
      </c>
      <c r="Y8" s="59">
        <v>205</v>
      </c>
    </row>
    <row r="9" spans="1:25" ht="30" customHeight="1">
      <c r="A9" s="53" t="s">
        <v>89</v>
      </c>
      <c r="B9" s="53">
        <v>197</v>
      </c>
      <c r="C9" s="53">
        <v>166</v>
      </c>
      <c r="D9" s="53">
        <v>97</v>
      </c>
      <c r="E9" s="56">
        <f>B9+C9+D9</f>
        <v>460</v>
      </c>
      <c r="F9" s="53">
        <v>19</v>
      </c>
      <c r="G9" s="56">
        <f t="shared" si="0"/>
        <v>479</v>
      </c>
      <c r="H9" s="57">
        <f t="shared" si="1"/>
        <v>0.9603340292275574</v>
      </c>
      <c r="I9" s="53">
        <v>5</v>
      </c>
      <c r="J9" s="53">
        <v>9</v>
      </c>
      <c r="K9" s="53">
        <v>4</v>
      </c>
      <c r="L9" s="53">
        <v>27</v>
      </c>
      <c r="M9" s="58">
        <f t="shared" si="2"/>
        <v>524</v>
      </c>
      <c r="N9" s="53">
        <v>141</v>
      </c>
      <c r="O9" s="53">
        <v>9</v>
      </c>
      <c r="P9" s="53">
        <v>20</v>
      </c>
      <c r="Q9" s="53">
        <v>32</v>
      </c>
      <c r="R9" s="53">
        <v>135</v>
      </c>
      <c r="S9" s="56"/>
      <c r="T9" s="56">
        <v>631</v>
      </c>
      <c r="U9" s="56">
        <v>643</v>
      </c>
      <c r="V9" s="56">
        <f>SUM(T9:U9)</f>
        <v>1274</v>
      </c>
      <c r="W9" s="56">
        <v>46</v>
      </c>
      <c r="X9" s="56">
        <v>12</v>
      </c>
      <c r="Y9" s="56">
        <v>205</v>
      </c>
    </row>
    <row r="10" spans="1:25" ht="30" customHeight="1">
      <c r="A10" s="59" t="s">
        <v>90</v>
      </c>
      <c r="B10" s="59">
        <v>194</v>
      </c>
      <c r="C10" s="59">
        <v>164</v>
      </c>
      <c r="D10" s="59">
        <v>97</v>
      </c>
      <c r="E10" s="59">
        <f>B10+C10+D10</f>
        <v>455</v>
      </c>
      <c r="F10" s="59">
        <v>18</v>
      </c>
      <c r="G10" s="59">
        <f t="shared" si="0"/>
        <v>473</v>
      </c>
      <c r="H10" s="60">
        <f t="shared" si="1"/>
        <v>0.96194503171247359</v>
      </c>
      <c r="I10" s="59">
        <v>5</v>
      </c>
      <c r="J10" s="59">
        <v>9</v>
      </c>
      <c r="K10" s="59">
        <v>4</v>
      </c>
      <c r="L10" s="59">
        <v>28</v>
      </c>
      <c r="M10" s="59">
        <f t="shared" si="2"/>
        <v>519</v>
      </c>
      <c r="N10" s="59">
        <v>141</v>
      </c>
      <c r="O10" s="59">
        <v>9</v>
      </c>
      <c r="P10" s="59">
        <v>20</v>
      </c>
      <c r="Q10" s="59">
        <v>34</v>
      </c>
      <c r="R10" s="59">
        <v>134</v>
      </c>
      <c r="S10" s="59"/>
      <c r="T10" s="59">
        <v>631</v>
      </c>
      <c r="U10" s="59">
        <v>808</v>
      </c>
      <c r="V10" s="59">
        <f t="shared" ref="V10:V14" si="4">SUM(T10:U10)</f>
        <v>1439</v>
      </c>
      <c r="W10" s="59">
        <v>49</v>
      </c>
      <c r="X10" s="59">
        <v>12</v>
      </c>
      <c r="Y10" s="59">
        <v>195</v>
      </c>
    </row>
    <row r="11" spans="1:25" ht="30" customHeight="1">
      <c r="A11" s="53" t="s">
        <v>91</v>
      </c>
      <c r="B11" s="53">
        <v>194</v>
      </c>
      <c r="C11" s="53">
        <v>164</v>
      </c>
      <c r="D11" s="53">
        <v>97</v>
      </c>
      <c r="E11" s="56">
        <f t="shared" ref="E11:E14" si="5">B11+C11+D11</f>
        <v>455</v>
      </c>
      <c r="F11" s="53">
        <v>18</v>
      </c>
      <c r="G11" s="53">
        <f t="shared" si="0"/>
        <v>473</v>
      </c>
      <c r="H11" s="57">
        <f t="shared" si="1"/>
        <v>0.96194503171247359</v>
      </c>
      <c r="I11" s="53">
        <v>5</v>
      </c>
      <c r="J11" s="53">
        <v>9</v>
      </c>
      <c r="K11" s="53">
        <v>4</v>
      </c>
      <c r="L11" s="53">
        <v>28</v>
      </c>
      <c r="M11" s="53">
        <f t="shared" si="2"/>
        <v>519</v>
      </c>
      <c r="N11" s="53">
        <v>140</v>
      </c>
      <c r="O11" s="53">
        <v>9</v>
      </c>
      <c r="P11" s="53">
        <v>20</v>
      </c>
      <c r="Q11" s="53">
        <v>33</v>
      </c>
      <c r="R11" s="53">
        <v>134</v>
      </c>
      <c r="S11" s="53"/>
      <c r="T11" s="53">
        <v>631</v>
      </c>
      <c r="U11" s="53">
        <v>808</v>
      </c>
      <c r="V11" s="56">
        <f t="shared" si="4"/>
        <v>1439</v>
      </c>
      <c r="W11" s="53">
        <v>49</v>
      </c>
      <c r="X11" s="53">
        <v>12</v>
      </c>
      <c r="Y11" s="53">
        <v>195</v>
      </c>
    </row>
    <row r="12" spans="1:25" ht="30" customHeight="1">
      <c r="A12" s="59" t="s">
        <v>92</v>
      </c>
      <c r="B12" s="59">
        <v>194</v>
      </c>
      <c r="C12" s="59">
        <v>164</v>
      </c>
      <c r="D12" s="59">
        <v>97</v>
      </c>
      <c r="E12" s="59">
        <f t="shared" si="5"/>
        <v>455</v>
      </c>
      <c r="F12" s="59">
        <v>18</v>
      </c>
      <c r="G12" s="59">
        <f t="shared" si="0"/>
        <v>473</v>
      </c>
      <c r="H12" s="60">
        <f t="shared" si="1"/>
        <v>0.96194503171247359</v>
      </c>
      <c r="I12" s="59">
        <v>5</v>
      </c>
      <c r="J12" s="59">
        <v>9</v>
      </c>
      <c r="K12" s="59">
        <v>4</v>
      </c>
      <c r="L12" s="59">
        <v>28</v>
      </c>
      <c r="M12" s="59">
        <f t="shared" si="2"/>
        <v>519</v>
      </c>
      <c r="N12" s="59">
        <v>140</v>
      </c>
      <c r="O12" s="59">
        <v>9</v>
      </c>
      <c r="P12" s="59">
        <v>20</v>
      </c>
      <c r="Q12" s="59">
        <v>34</v>
      </c>
      <c r="R12" s="59">
        <v>133</v>
      </c>
      <c r="S12" s="59"/>
      <c r="T12" s="59">
        <v>633</v>
      </c>
      <c r="U12" s="59">
        <v>807</v>
      </c>
      <c r="V12" s="59">
        <f t="shared" si="4"/>
        <v>1440</v>
      </c>
      <c r="W12" s="59">
        <v>49</v>
      </c>
      <c r="X12" s="59">
        <v>12</v>
      </c>
      <c r="Y12" s="59">
        <v>196</v>
      </c>
    </row>
    <row r="13" spans="1:25" ht="30" customHeight="1">
      <c r="A13" s="53" t="s">
        <v>93</v>
      </c>
      <c r="B13" s="53">
        <v>194</v>
      </c>
      <c r="C13" s="53">
        <v>164</v>
      </c>
      <c r="D13" s="53">
        <v>97</v>
      </c>
      <c r="E13" s="53">
        <f t="shared" si="5"/>
        <v>455</v>
      </c>
      <c r="F13" s="58">
        <v>18</v>
      </c>
      <c r="G13" s="53">
        <f t="shared" si="0"/>
        <v>473</v>
      </c>
      <c r="H13" s="57">
        <f t="shared" si="1"/>
        <v>0.96194503171247359</v>
      </c>
      <c r="I13" s="53">
        <v>5</v>
      </c>
      <c r="J13" s="53">
        <v>9</v>
      </c>
      <c r="K13" s="53">
        <v>4</v>
      </c>
      <c r="L13" s="53">
        <v>28</v>
      </c>
      <c r="M13" s="53">
        <f t="shared" si="2"/>
        <v>519</v>
      </c>
      <c r="N13" s="53">
        <v>140</v>
      </c>
      <c r="O13" s="53">
        <v>9</v>
      </c>
      <c r="P13" s="53">
        <v>20</v>
      </c>
      <c r="Q13" s="53">
        <v>35</v>
      </c>
      <c r="R13" s="53">
        <v>133</v>
      </c>
      <c r="S13" s="53"/>
      <c r="T13" s="53">
        <v>633</v>
      </c>
      <c r="U13" s="53">
        <v>876</v>
      </c>
      <c r="V13" s="56">
        <f t="shared" si="4"/>
        <v>1509</v>
      </c>
      <c r="W13" s="53">
        <v>45</v>
      </c>
      <c r="X13" s="53">
        <v>12</v>
      </c>
      <c r="Y13" s="53">
        <v>196</v>
      </c>
    </row>
    <row r="14" spans="1:25" ht="30" customHeight="1">
      <c r="A14" s="59" t="s">
        <v>94</v>
      </c>
      <c r="B14" s="59">
        <v>194</v>
      </c>
      <c r="C14" s="59">
        <v>164</v>
      </c>
      <c r="D14" s="59">
        <v>97</v>
      </c>
      <c r="E14" s="59">
        <f t="shared" si="5"/>
        <v>455</v>
      </c>
      <c r="F14" s="59">
        <v>18</v>
      </c>
      <c r="G14" s="59">
        <f t="shared" si="0"/>
        <v>473</v>
      </c>
      <c r="H14" s="60">
        <f t="shared" si="1"/>
        <v>0.96194503171247359</v>
      </c>
      <c r="I14" s="59">
        <v>5</v>
      </c>
      <c r="J14" s="59">
        <v>9</v>
      </c>
      <c r="K14" s="59">
        <v>4</v>
      </c>
      <c r="L14" s="59">
        <v>28</v>
      </c>
      <c r="M14" s="59">
        <f t="shared" si="2"/>
        <v>519</v>
      </c>
      <c r="N14" s="59">
        <v>141</v>
      </c>
      <c r="O14" s="59">
        <v>9</v>
      </c>
      <c r="P14" s="59">
        <v>20</v>
      </c>
      <c r="Q14" s="59">
        <v>36</v>
      </c>
      <c r="R14" s="59">
        <v>133</v>
      </c>
      <c r="S14" s="59"/>
      <c r="T14" s="59">
        <v>633</v>
      </c>
      <c r="U14" s="59">
        <v>979</v>
      </c>
      <c r="V14" s="59">
        <f t="shared" si="4"/>
        <v>1612</v>
      </c>
      <c r="W14" s="59">
        <v>50</v>
      </c>
      <c r="X14" s="59">
        <v>12</v>
      </c>
      <c r="Y14" s="59">
        <v>196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A4" zoomScaleNormal="100" zoomScaleSheetLayoutView="80" workbookViewId="0">
      <selection activeCell="E13" sqref="E13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5" ht="25.5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3" t="s">
        <v>83</v>
      </c>
      <c r="B3" s="54">
        <v>194</v>
      </c>
      <c r="C3" s="54">
        <v>164</v>
      </c>
      <c r="D3" s="54">
        <v>97</v>
      </c>
      <c r="E3" s="53">
        <v>455</v>
      </c>
      <c r="F3" s="54">
        <v>18</v>
      </c>
      <c r="G3" s="53">
        <v>473</v>
      </c>
      <c r="H3" s="55">
        <f t="shared" ref="H3:H14" si="0">E3/G3</f>
        <v>0.96194503171247359</v>
      </c>
      <c r="I3" s="54">
        <v>5</v>
      </c>
      <c r="J3" s="54">
        <v>9</v>
      </c>
      <c r="K3" s="54">
        <v>4</v>
      </c>
      <c r="L3" s="54">
        <v>28</v>
      </c>
      <c r="M3" s="53"/>
      <c r="N3" s="54">
        <v>141</v>
      </c>
      <c r="O3" s="54">
        <v>9</v>
      </c>
      <c r="P3" s="54">
        <v>20</v>
      </c>
      <c r="Q3" s="54">
        <v>36</v>
      </c>
      <c r="R3" s="54">
        <v>132</v>
      </c>
      <c r="S3" s="54"/>
      <c r="T3" s="54">
        <v>633</v>
      </c>
      <c r="U3" s="54">
        <v>984</v>
      </c>
      <c r="V3" s="56">
        <f>SUM(T3:U3)</f>
        <v>1617</v>
      </c>
      <c r="W3" s="54">
        <v>51</v>
      </c>
      <c r="X3" s="54">
        <v>10</v>
      </c>
      <c r="Y3" s="54">
        <v>196</v>
      </c>
    </row>
    <row r="4" spans="1:25" ht="30" customHeight="1">
      <c r="A4" s="59" t="s">
        <v>84</v>
      </c>
      <c r="B4" s="59">
        <v>202</v>
      </c>
      <c r="C4" s="59">
        <v>159</v>
      </c>
      <c r="D4" s="59">
        <v>91</v>
      </c>
      <c r="E4" s="59">
        <f t="shared" ref="E4:E12" si="1">B4+C4+D4</f>
        <v>452</v>
      </c>
      <c r="F4" s="59">
        <v>18</v>
      </c>
      <c r="G4" s="59">
        <f t="shared" ref="G4:G13" si="2">E4+F4</f>
        <v>470</v>
      </c>
      <c r="H4" s="60">
        <f t="shared" si="0"/>
        <v>0.96170212765957441</v>
      </c>
      <c r="I4" s="59">
        <v>5</v>
      </c>
      <c r="J4" s="59">
        <v>10</v>
      </c>
      <c r="K4" s="59">
        <v>4</v>
      </c>
      <c r="L4" s="59">
        <v>32</v>
      </c>
      <c r="M4" s="59"/>
      <c r="N4" s="59">
        <v>140</v>
      </c>
      <c r="O4" s="59">
        <v>9</v>
      </c>
      <c r="P4" s="59">
        <v>19</v>
      </c>
      <c r="Q4" s="59">
        <v>37</v>
      </c>
      <c r="R4" s="59">
        <v>131</v>
      </c>
      <c r="S4" s="59"/>
      <c r="T4" s="59">
        <v>629</v>
      </c>
      <c r="U4" s="59">
        <v>733</v>
      </c>
      <c r="V4" s="59">
        <f t="shared" ref="V4:V8" si="3">SUM(T4:U4)</f>
        <v>1362</v>
      </c>
      <c r="W4" s="59">
        <v>49</v>
      </c>
      <c r="X4" s="59">
        <v>10</v>
      </c>
      <c r="Y4" s="59">
        <v>205</v>
      </c>
    </row>
    <row r="5" spans="1:25" ht="30" customHeight="1">
      <c r="A5" s="53" t="s">
        <v>85</v>
      </c>
      <c r="B5" s="53">
        <v>202</v>
      </c>
      <c r="C5" s="53">
        <v>160</v>
      </c>
      <c r="D5" s="53">
        <v>91</v>
      </c>
      <c r="E5" s="56">
        <f t="shared" si="1"/>
        <v>453</v>
      </c>
      <c r="F5" s="53">
        <v>18</v>
      </c>
      <c r="G5" s="56">
        <f t="shared" si="2"/>
        <v>471</v>
      </c>
      <c r="H5" s="55">
        <f t="shared" si="0"/>
        <v>0.96178343949044587</v>
      </c>
      <c r="I5" s="53">
        <v>5</v>
      </c>
      <c r="J5" s="53">
        <v>9</v>
      </c>
      <c r="K5" s="53">
        <v>4</v>
      </c>
      <c r="L5" s="53">
        <v>32</v>
      </c>
      <c r="M5" s="53"/>
      <c r="N5" s="53">
        <v>140</v>
      </c>
      <c r="O5" s="53">
        <v>9</v>
      </c>
      <c r="P5" s="53">
        <v>19</v>
      </c>
      <c r="Q5" s="53">
        <v>37</v>
      </c>
      <c r="R5" s="53">
        <v>131</v>
      </c>
      <c r="S5" s="54"/>
      <c r="T5" s="54">
        <v>630</v>
      </c>
      <c r="U5" s="54">
        <v>787</v>
      </c>
      <c r="V5" s="56">
        <f>SUM(T5:U5)</f>
        <v>1417</v>
      </c>
      <c r="W5" s="54">
        <v>45</v>
      </c>
      <c r="X5" s="54">
        <v>10</v>
      </c>
      <c r="Y5" s="54">
        <v>205</v>
      </c>
    </row>
    <row r="6" spans="1:25" ht="30" customHeight="1">
      <c r="A6" s="59" t="s">
        <v>86</v>
      </c>
      <c r="B6" s="59">
        <v>202</v>
      </c>
      <c r="C6" s="59">
        <v>160</v>
      </c>
      <c r="D6" s="59">
        <v>91</v>
      </c>
      <c r="E6" s="59">
        <f t="shared" si="1"/>
        <v>453</v>
      </c>
      <c r="F6" s="59">
        <v>18</v>
      </c>
      <c r="G6" s="59">
        <f t="shared" si="2"/>
        <v>471</v>
      </c>
      <c r="H6" s="60">
        <f t="shared" si="0"/>
        <v>0.96178343949044587</v>
      </c>
      <c r="I6" s="59">
        <v>5</v>
      </c>
      <c r="J6" s="59">
        <v>9</v>
      </c>
      <c r="K6" s="59">
        <v>4</v>
      </c>
      <c r="L6" s="59">
        <v>32</v>
      </c>
      <c r="M6" s="59"/>
      <c r="N6" s="59">
        <v>140</v>
      </c>
      <c r="O6" s="59">
        <v>9</v>
      </c>
      <c r="P6" s="59">
        <v>18</v>
      </c>
      <c r="Q6" s="59">
        <v>37</v>
      </c>
      <c r="R6" s="59">
        <v>130</v>
      </c>
      <c r="S6" s="59"/>
      <c r="T6" s="59">
        <v>630</v>
      </c>
      <c r="U6" s="59">
        <v>858</v>
      </c>
      <c r="V6" s="59">
        <f t="shared" si="3"/>
        <v>1488</v>
      </c>
      <c r="W6" s="59">
        <v>45</v>
      </c>
      <c r="X6" s="59">
        <v>10</v>
      </c>
      <c r="Y6" s="59">
        <v>205</v>
      </c>
    </row>
    <row r="7" spans="1:25" ht="30" customHeight="1">
      <c r="A7" s="53" t="s">
        <v>87</v>
      </c>
      <c r="B7" s="53">
        <v>204</v>
      </c>
      <c r="C7" s="53">
        <v>158</v>
      </c>
      <c r="D7" s="53">
        <v>91</v>
      </c>
      <c r="E7" s="56">
        <f t="shared" si="1"/>
        <v>453</v>
      </c>
      <c r="F7" s="53">
        <v>18</v>
      </c>
      <c r="G7" s="56">
        <f t="shared" si="2"/>
        <v>471</v>
      </c>
      <c r="H7" s="57">
        <f t="shared" si="0"/>
        <v>0.96178343949044587</v>
      </c>
      <c r="I7" s="56">
        <v>5</v>
      </c>
      <c r="J7" s="56">
        <v>9</v>
      </c>
      <c r="K7" s="53">
        <v>4</v>
      </c>
      <c r="L7" s="53">
        <v>32</v>
      </c>
      <c r="M7" s="56"/>
      <c r="N7" s="53">
        <v>140</v>
      </c>
      <c r="O7" s="53">
        <v>9</v>
      </c>
      <c r="P7" s="53">
        <v>19</v>
      </c>
      <c r="Q7" s="53">
        <v>36</v>
      </c>
      <c r="R7" s="53">
        <v>131</v>
      </c>
      <c r="S7" s="56"/>
      <c r="T7" s="56">
        <v>628</v>
      </c>
      <c r="U7" s="56">
        <v>874</v>
      </c>
      <c r="V7" s="56">
        <f>SUM(T7:U7)</f>
        <v>1502</v>
      </c>
      <c r="W7" s="56">
        <v>45</v>
      </c>
      <c r="X7" s="56">
        <v>10</v>
      </c>
      <c r="Y7" s="56">
        <v>205</v>
      </c>
    </row>
    <row r="8" spans="1:25" ht="30" customHeight="1">
      <c r="A8" s="59" t="s">
        <v>88</v>
      </c>
      <c r="B8" s="59">
        <v>204</v>
      </c>
      <c r="C8" s="59">
        <v>158</v>
      </c>
      <c r="D8" s="59">
        <v>91</v>
      </c>
      <c r="E8" s="59">
        <f t="shared" si="1"/>
        <v>453</v>
      </c>
      <c r="F8" s="59">
        <v>18</v>
      </c>
      <c r="G8" s="59">
        <f t="shared" si="2"/>
        <v>471</v>
      </c>
      <c r="H8" s="60">
        <f t="shared" si="0"/>
        <v>0.96178343949044587</v>
      </c>
      <c r="I8" s="59">
        <v>5</v>
      </c>
      <c r="J8" s="59">
        <v>9</v>
      </c>
      <c r="K8" s="59">
        <v>4</v>
      </c>
      <c r="L8" s="59">
        <v>32</v>
      </c>
      <c r="M8" s="59"/>
      <c r="N8" s="59">
        <v>140</v>
      </c>
      <c r="O8" s="59">
        <v>9</v>
      </c>
      <c r="P8" s="59">
        <v>19</v>
      </c>
      <c r="Q8" s="59">
        <v>36</v>
      </c>
      <c r="R8" s="59">
        <v>134</v>
      </c>
      <c r="S8" s="59"/>
      <c r="T8" s="59">
        <v>628</v>
      </c>
      <c r="U8" s="59">
        <v>903</v>
      </c>
      <c r="V8" s="59">
        <f t="shared" si="3"/>
        <v>1531</v>
      </c>
      <c r="W8" s="59">
        <v>46</v>
      </c>
      <c r="X8" s="59">
        <v>11</v>
      </c>
      <c r="Y8" s="59">
        <v>205</v>
      </c>
    </row>
    <row r="9" spans="1:25" ht="30" customHeight="1">
      <c r="A9" s="53" t="s">
        <v>89</v>
      </c>
      <c r="B9" s="53">
        <v>205</v>
      </c>
      <c r="C9" s="53">
        <v>157</v>
      </c>
      <c r="D9" s="53">
        <v>91</v>
      </c>
      <c r="E9" s="56">
        <f t="shared" si="1"/>
        <v>453</v>
      </c>
      <c r="F9" s="53">
        <v>18</v>
      </c>
      <c r="G9" s="56">
        <f t="shared" si="2"/>
        <v>471</v>
      </c>
      <c r="H9" s="57">
        <f t="shared" si="0"/>
        <v>0.96178343949044587</v>
      </c>
      <c r="I9" s="53">
        <v>5</v>
      </c>
      <c r="J9" s="53">
        <v>9</v>
      </c>
      <c r="K9" s="53">
        <v>4</v>
      </c>
      <c r="L9" s="53">
        <v>32</v>
      </c>
      <c r="M9" s="58"/>
      <c r="N9" s="53">
        <v>141</v>
      </c>
      <c r="O9" s="53">
        <v>9</v>
      </c>
      <c r="P9" s="53">
        <v>19</v>
      </c>
      <c r="Q9" s="53">
        <v>35</v>
      </c>
      <c r="R9" s="53">
        <v>134</v>
      </c>
      <c r="S9" s="56"/>
      <c r="T9" s="56">
        <v>624</v>
      </c>
      <c r="U9" s="56">
        <v>787</v>
      </c>
      <c r="V9" s="56">
        <f>SUM(T9:U9)</f>
        <v>1411</v>
      </c>
      <c r="W9" s="56">
        <v>46</v>
      </c>
      <c r="X9" s="56">
        <v>10</v>
      </c>
      <c r="Y9" s="56">
        <v>205</v>
      </c>
    </row>
    <row r="10" spans="1:25" ht="30" customHeight="1">
      <c r="A10" s="59" t="s">
        <v>90</v>
      </c>
      <c r="B10" s="59">
        <v>201</v>
      </c>
      <c r="C10" s="59">
        <v>155</v>
      </c>
      <c r="D10" s="59">
        <v>93</v>
      </c>
      <c r="E10" s="59">
        <f t="shared" si="1"/>
        <v>449</v>
      </c>
      <c r="F10" s="59">
        <v>18</v>
      </c>
      <c r="G10" s="59">
        <f t="shared" si="2"/>
        <v>467</v>
      </c>
      <c r="H10" s="60">
        <f t="shared" si="0"/>
        <v>0.96145610278372595</v>
      </c>
      <c r="I10" s="59">
        <v>5</v>
      </c>
      <c r="J10" s="59">
        <v>9</v>
      </c>
      <c r="K10" s="59">
        <v>4</v>
      </c>
      <c r="L10" s="59">
        <v>35</v>
      </c>
      <c r="M10" s="59"/>
      <c r="N10" s="59">
        <v>140</v>
      </c>
      <c r="O10" s="59">
        <v>9</v>
      </c>
      <c r="P10" s="59">
        <v>20</v>
      </c>
      <c r="Q10" s="59">
        <v>34</v>
      </c>
      <c r="R10" s="59">
        <v>135</v>
      </c>
      <c r="S10" s="59"/>
      <c r="T10" s="59">
        <v>624</v>
      </c>
      <c r="U10" s="59">
        <v>811</v>
      </c>
      <c r="V10" s="59">
        <f t="shared" ref="V10:V14" si="4">SUM(T10:U10)</f>
        <v>1435</v>
      </c>
      <c r="W10" s="59">
        <v>47</v>
      </c>
      <c r="X10" s="59">
        <v>10</v>
      </c>
      <c r="Y10" s="59">
        <v>198</v>
      </c>
    </row>
    <row r="11" spans="1:25" ht="30" customHeight="1">
      <c r="A11" s="53" t="s">
        <v>91</v>
      </c>
      <c r="B11" s="53">
        <v>201</v>
      </c>
      <c r="C11" s="53">
        <v>154</v>
      </c>
      <c r="D11" s="53">
        <v>93</v>
      </c>
      <c r="E11" s="56">
        <f t="shared" si="1"/>
        <v>448</v>
      </c>
      <c r="F11" s="53">
        <v>18</v>
      </c>
      <c r="G11" s="53">
        <f t="shared" si="2"/>
        <v>466</v>
      </c>
      <c r="H11" s="57">
        <f t="shared" si="0"/>
        <v>0.96137339055793991</v>
      </c>
      <c r="I11" s="53">
        <v>5</v>
      </c>
      <c r="J11" s="53">
        <v>10</v>
      </c>
      <c r="K11" s="53">
        <v>4</v>
      </c>
      <c r="L11" s="53">
        <v>36</v>
      </c>
      <c r="M11" s="53"/>
      <c r="N11" s="53">
        <v>137</v>
      </c>
      <c r="O11" s="53">
        <v>9</v>
      </c>
      <c r="P11" s="53">
        <v>20</v>
      </c>
      <c r="Q11" s="53">
        <v>34</v>
      </c>
      <c r="R11" s="53">
        <v>136</v>
      </c>
      <c r="S11" s="53"/>
      <c r="T11" s="53">
        <v>623</v>
      </c>
      <c r="U11" s="53">
        <v>836</v>
      </c>
      <c r="V11" s="56">
        <f t="shared" si="4"/>
        <v>1459</v>
      </c>
      <c r="W11" s="53">
        <v>46</v>
      </c>
      <c r="X11" s="53">
        <v>10</v>
      </c>
      <c r="Y11" s="53">
        <v>199</v>
      </c>
    </row>
    <row r="12" spans="1:25" ht="30" customHeight="1">
      <c r="A12" s="59" t="s">
        <v>92</v>
      </c>
      <c r="B12" s="59">
        <v>201</v>
      </c>
      <c r="C12" s="59">
        <v>154</v>
      </c>
      <c r="D12" s="59">
        <v>93</v>
      </c>
      <c r="E12" s="59">
        <f t="shared" si="1"/>
        <v>448</v>
      </c>
      <c r="F12" s="59">
        <v>18</v>
      </c>
      <c r="G12" s="59">
        <f t="shared" si="2"/>
        <v>466</v>
      </c>
      <c r="H12" s="60">
        <f t="shared" si="0"/>
        <v>0.96137339055793991</v>
      </c>
      <c r="I12" s="59">
        <v>5</v>
      </c>
      <c r="J12" s="59">
        <v>9</v>
      </c>
      <c r="K12" s="59">
        <v>4</v>
      </c>
      <c r="L12" s="59">
        <v>36</v>
      </c>
      <c r="M12" s="59"/>
      <c r="N12" s="59">
        <v>135</v>
      </c>
      <c r="O12" s="59">
        <v>9</v>
      </c>
      <c r="P12" s="59">
        <v>20</v>
      </c>
      <c r="Q12" s="59">
        <v>32</v>
      </c>
      <c r="R12" s="59">
        <v>138</v>
      </c>
      <c r="S12" s="59"/>
      <c r="T12" s="59">
        <v>621</v>
      </c>
      <c r="U12" s="59">
        <v>992</v>
      </c>
      <c r="V12" s="59">
        <f t="shared" si="4"/>
        <v>1613</v>
      </c>
      <c r="W12" s="59">
        <v>46</v>
      </c>
      <c r="X12" s="59">
        <v>10</v>
      </c>
      <c r="Y12" s="59">
        <v>197</v>
      </c>
    </row>
    <row r="13" spans="1:25" ht="30" customHeight="1">
      <c r="A13" s="53" t="s">
        <v>93</v>
      </c>
      <c r="B13" s="53">
        <v>201</v>
      </c>
      <c r="C13" s="53">
        <v>154</v>
      </c>
      <c r="D13" s="53">
        <v>93</v>
      </c>
      <c r="E13" s="53">
        <f>B13+C13+D13</f>
        <v>448</v>
      </c>
      <c r="F13" s="58">
        <v>18</v>
      </c>
      <c r="G13" s="53">
        <f t="shared" si="2"/>
        <v>466</v>
      </c>
      <c r="H13" s="57">
        <f t="shared" si="0"/>
        <v>0.96137339055793991</v>
      </c>
      <c r="I13" s="53">
        <v>5</v>
      </c>
      <c r="J13" s="53">
        <v>9</v>
      </c>
      <c r="K13" s="53">
        <v>4</v>
      </c>
      <c r="L13" s="53">
        <v>36</v>
      </c>
      <c r="M13" s="53"/>
      <c r="N13" s="53">
        <v>138</v>
      </c>
      <c r="O13" s="53">
        <v>9</v>
      </c>
      <c r="P13" s="53">
        <v>20</v>
      </c>
      <c r="Q13" s="53">
        <v>32</v>
      </c>
      <c r="R13" s="53">
        <v>135</v>
      </c>
      <c r="S13" s="53"/>
      <c r="T13" s="53">
        <v>624</v>
      </c>
      <c r="U13" s="53">
        <v>1035</v>
      </c>
      <c r="V13" s="56">
        <f t="shared" si="4"/>
        <v>1659</v>
      </c>
      <c r="W13" s="53">
        <v>51</v>
      </c>
      <c r="X13" s="53">
        <v>10</v>
      </c>
      <c r="Y13" s="53">
        <v>197</v>
      </c>
    </row>
    <row r="14" spans="1:25" ht="30" customHeight="1">
      <c r="A14" s="59" t="s">
        <v>94</v>
      </c>
      <c r="B14" s="59">
        <v>200</v>
      </c>
      <c r="C14" s="59">
        <v>154</v>
      </c>
      <c r="D14" s="59">
        <v>93</v>
      </c>
      <c r="E14" s="59">
        <f>B14+C14+D14</f>
        <v>447</v>
      </c>
      <c r="F14" s="59">
        <v>18</v>
      </c>
      <c r="G14" s="59">
        <f>E14+F14</f>
        <v>465</v>
      </c>
      <c r="H14" s="60">
        <f t="shared" si="0"/>
        <v>0.96129032258064517</v>
      </c>
      <c r="I14" s="59">
        <v>5</v>
      </c>
      <c r="J14" s="59">
        <v>9</v>
      </c>
      <c r="K14" s="59">
        <v>4</v>
      </c>
      <c r="L14" s="59">
        <v>36</v>
      </c>
      <c r="M14" s="59"/>
      <c r="N14" s="59">
        <v>139</v>
      </c>
      <c r="O14" s="59">
        <v>9</v>
      </c>
      <c r="P14" s="59">
        <v>20</v>
      </c>
      <c r="Q14" s="59">
        <v>32</v>
      </c>
      <c r="R14" s="59">
        <v>135</v>
      </c>
      <c r="S14" s="59"/>
      <c r="T14" s="59">
        <v>624</v>
      </c>
      <c r="U14" s="59">
        <v>889</v>
      </c>
      <c r="V14" s="59">
        <f t="shared" si="4"/>
        <v>1513</v>
      </c>
      <c r="W14" s="59">
        <v>55</v>
      </c>
      <c r="X14" s="59">
        <v>10</v>
      </c>
      <c r="Y14" s="59">
        <v>197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C1" zoomScaleNormal="100" zoomScaleSheetLayoutView="80" workbookViewId="0">
      <selection activeCell="Z16" sqref="Z16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5" ht="25.5">
      <c r="A1" s="73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3" t="s">
        <v>83</v>
      </c>
      <c r="B3" s="54">
        <v>212</v>
      </c>
      <c r="C3" s="54">
        <v>148</v>
      </c>
      <c r="D3" s="54">
        <v>88</v>
      </c>
      <c r="E3" s="53">
        <f t="shared" ref="E3:E8" si="0">B3+C3+D3</f>
        <v>448</v>
      </c>
      <c r="F3" s="54">
        <v>17</v>
      </c>
      <c r="G3" s="53">
        <f t="shared" ref="G3:G9" si="1">E3+F3</f>
        <v>465</v>
      </c>
      <c r="H3" s="55">
        <f t="shared" ref="H3:H5" si="2">E3/G3</f>
        <v>0.96344086021505382</v>
      </c>
      <c r="I3" s="54">
        <v>5</v>
      </c>
      <c r="J3" s="54">
        <v>9</v>
      </c>
      <c r="K3" s="54">
        <v>4</v>
      </c>
      <c r="L3" s="54">
        <v>36</v>
      </c>
      <c r="M3" s="53"/>
      <c r="N3" s="54">
        <v>141</v>
      </c>
      <c r="O3" s="54">
        <v>9</v>
      </c>
      <c r="P3" s="54">
        <v>20</v>
      </c>
      <c r="Q3" s="54">
        <v>31</v>
      </c>
      <c r="R3" s="54">
        <v>134</v>
      </c>
      <c r="S3" s="54"/>
      <c r="T3" s="54">
        <v>620</v>
      </c>
      <c r="U3" s="54">
        <v>730</v>
      </c>
      <c r="V3" s="56">
        <f>SUM(T3:U3)</f>
        <v>1350</v>
      </c>
      <c r="W3" s="54">
        <v>46</v>
      </c>
      <c r="X3" s="54">
        <v>10</v>
      </c>
      <c r="Y3" s="54">
        <v>197</v>
      </c>
    </row>
    <row r="4" spans="1:25" ht="30" customHeight="1">
      <c r="A4" s="59" t="s">
        <v>84</v>
      </c>
      <c r="B4" s="59">
        <v>211</v>
      </c>
      <c r="C4" s="59">
        <v>148</v>
      </c>
      <c r="D4" s="59">
        <v>89</v>
      </c>
      <c r="E4" s="59">
        <f t="shared" si="0"/>
        <v>448</v>
      </c>
      <c r="F4" s="59">
        <v>17</v>
      </c>
      <c r="G4" s="59">
        <f t="shared" si="1"/>
        <v>465</v>
      </c>
      <c r="H4" s="60">
        <f t="shared" si="2"/>
        <v>0.96344086021505382</v>
      </c>
      <c r="I4" s="59">
        <v>5</v>
      </c>
      <c r="J4" s="59">
        <v>9</v>
      </c>
      <c r="K4" s="59">
        <v>4</v>
      </c>
      <c r="L4" s="59">
        <v>39</v>
      </c>
      <c r="M4" s="59"/>
      <c r="N4" s="59">
        <v>140</v>
      </c>
      <c r="O4" s="59">
        <v>9</v>
      </c>
      <c r="P4" s="59">
        <v>20</v>
      </c>
      <c r="Q4" s="59">
        <v>31</v>
      </c>
      <c r="R4" s="59">
        <v>133</v>
      </c>
      <c r="S4" s="59"/>
      <c r="T4" s="59">
        <v>622</v>
      </c>
      <c r="U4" s="59">
        <v>693</v>
      </c>
      <c r="V4" s="59">
        <f>SUM(T4:U4)</f>
        <v>1315</v>
      </c>
      <c r="W4" s="59">
        <v>46</v>
      </c>
      <c r="X4" s="59">
        <v>9</v>
      </c>
      <c r="Y4" s="59">
        <v>202</v>
      </c>
    </row>
    <row r="5" spans="1:25" ht="30" customHeight="1">
      <c r="A5" s="53" t="s">
        <v>85</v>
      </c>
      <c r="B5" s="53">
        <v>212</v>
      </c>
      <c r="C5" s="53">
        <v>148</v>
      </c>
      <c r="D5" s="53">
        <v>88</v>
      </c>
      <c r="E5" s="53">
        <f t="shared" si="0"/>
        <v>448</v>
      </c>
      <c r="F5" s="53">
        <v>17</v>
      </c>
      <c r="G5" s="53">
        <f t="shared" si="1"/>
        <v>465</v>
      </c>
      <c r="H5" s="55">
        <f t="shared" si="2"/>
        <v>0.96344086021505382</v>
      </c>
      <c r="I5" s="53">
        <v>5</v>
      </c>
      <c r="J5" s="53">
        <v>8</v>
      </c>
      <c r="K5" s="53">
        <v>4</v>
      </c>
      <c r="L5" s="53">
        <v>39</v>
      </c>
      <c r="M5" s="53"/>
      <c r="N5" s="53">
        <v>141</v>
      </c>
      <c r="O5" s="53">
        <v>9</v>
      </c>
      <c r="P5" s="53">
        <v>20</v>
      </c>
      <c r="Q5" s="53">
        <v>29</v>
      </c>
      <c r="R5" s="53">
        <v>135</v>
      </c>
      <c r="S5" s="54"/>
      <c r="T5" s="54">
        <v>622</v>
      </c>
      <c r="U5" s="54">
        <v>766</v>
      </c>
      <c r="V5" s="56">
        <f>SUM(T5:U5)</f>
        <v>1388</v>
      </c>
      <c r="W5" s="54">
        <v>43</v>
      </c>
      <c r="X5" s="54">
        <v>9</v>
      </c>
      <c r="Y5" s="54">
        <v>201</v>
      </c>
    </row>
    <row r="6" spans="1:25" ht="30" customHeight="1">
      <c r="A6" s="59" t="s">
        <v>86</v>
      </c>
      <c r="B6" s="59">
        <v>212</v>
      </c>
      <c r="C6" s="59">
        <v>148</v>
      </c>
      <c r="D6" s="59">
        <v>88</v>
      </c>
      <c r="E6" s="59">
        <f t="shared" si="0"/>
        <v>448</v>
      </c>
      <c r="F6" s="59">
        <v>17</v>
      </c>
      <c r="G6" s="59">
        <f t="shared" si="1"/>
        <v>465</v>
      </c>
      <c r="H6" s="60">
        <f t="shared" ref="H6:H14" si="3">E6/G6</f>
        <v>0.96344086021505382</v>
      </c>
      <c r="I6" s="59">
        <v>5</v>
      </c>
      <c r="J6" s="59">
        <v>8</v>
      </c>
      <c r="K6" s="59">
        <v>4</v>
      </c>
      <c r="L6" s="59">
        <v>39</v>
      </c>
      <c r="M6" s="59"/>
      <c r="N6" s="59">
        <v>141</v>
      </c>
      <c r="O6" s="59">
        <v>9</v>
      </c>
      <c r="P6" s="59">
        <v>20</v>
      </c>
      <c r="Q6" s="59">
        <v>29</v>
      </c>
      <c r="R6" s="59">
        <v>135</v>
      </c>
      <c r="S6" s="59"/>
      <c r="T6" s="59">
        <v>622</v>
      </c>
      <c r="U6" s="59">
        <v>804</v>
      </c>
      <c r="V6" s="59">
        <f t="shared" ref="V6:V11" si="4">T6+U6</f>
        <v>1426</v>
      </c>
      <c r="W6" s="59">
        <v>44</v>
      </c>
      <c r="X6" s="59">
        <v>9</v>
      </c>
      <c r="Y6" s="59">
        <v>201</v>
      </c>
    </row>
    <row r="7" spans="1:25" ht="30" customHeight="1">
      <c r="A7" s="53" t="s">
        <v>87</v>
      </c>
      <c r="B7" s="53">
        <v>212</v>
      </c>
      <c r="C7" s="53">
        <v>149</v>
      </c>
      <c r="D7" s="53">
        <v>87</v>
      </c>
      <c r="E7" s="56">
        <f t="shared" si="0"/>
        <v>448</v>
      </c>
      <c r="F7" s="53">
        <v>17</v>
      </c>
      <c r="G7" s="54">
        <f t="shared" si="1"/>
        <v>465</v>
      </c>
      <c r="H7" s="57">
        <f t="shared" si="3"/>
        <v>0.96344086021505382</v>
      </c>
      <c r="I7" s="56">
        <v>5</v>
      </c>
      <c r="J7" s="56">
        <v>8</v>
      </c>
      <c r="K7" s="53">
        <v>4</v>
      </c>
      <c r="L7" s="53">
        <v>39</v>
      </c>
      <c r="M7" s="56"/>
      <c r="N7" s="53">
        <v>141</v>
      </c>
      <c r="O7" s="53">
        <v>9</v>
      </c>
      <c r="P7" s="53">
        <v>20</v>
      </c>
      <c r="Q7" s="53">
        <v>30</v>
      </c>
      <c r="R7" s="53">
        <v>134</v>
      </c>
      <c r="S7" s="56"/>
      <c r="T7" s="56">
        <v>623</v>
      </c>
      <c r="U7" s="56">
        <v>868</v>
      </c>
      <c r="V7" s="56">
        <f t="shared" si="4"/>
        <v>1491</v>
      </c>
      <c r="W7" s="56">
        <v>52</v>
      </c>
      <c r="X7" s="56">
        <v>9</v>
      </c>
      <c r="Y7" s="56">
        <v>201</v>
      </c>
    </row>
    <row r="8" spans="1:25" ht="30" customHeight="1">
      <c r="A8" s="59" t="s">
        <v>88</v>
      </c>
      <c r="B8" s="59">
        <v>212</v>
      </c>
      <c r="C8" s="59">
        <v>148</v>
      </c>
      <c r="D8" s="59">
        <v>87</v>
      </c>
      <c r="E8" s="59">
        <f t="shared" si="0"/>
        <v>447</v>
      </c>
      <c r="F8" s="59">
        <v>17</v>
      </c>
      <c r="G8" s="59">
        <f t="shared" si="1"/>
        <v>464</v>
      </c>
      <c r="H8" s="60">
        <f t="shared" si="3"/>
        <v>0.96336206896551724</v>
      </c>
      <c r="I8" s="59">
        <v>5</v>
      </c>
      <c r="J8" s="59">
        <v>8</v>
      </c>
      <c r="K8" s="59">
        <v>4</v>
      </c>
      <c r="L8" s="59">
        <v>39</v>
      </c>
      <c r="M8" s="59"/>
      <c r="N8" s="59">
        <v>139</v>
      </c>
      <c r="O8" s="59">
        <v>9</v>
      </c>
      <c r="P8" s="59">
        <v>20</v>
      </c>
      <c r="Q8" s="59">
        <v>30</v>
      </c>
      <c r="R8" s="59">
        <v>132</v>
      </c>
      <c r="S8" s="59"/>
      <c r="T8" s="59">
        <v>619</v>
      </c>
      <c r="U8" s="59">
        <v>873</v>
      </c>
      <c r="V8" s="59">
        <f t="shared" si="4"/>
        <v>1492</v>
      </c>
      <c r="W8" s="59">
        <v>45</v>
      </c>
      <c r="X8" s="59">
        <v>9</v>
      </c>
      <c r="Y8" s="59">
        <v>201</v>
      </c>
    </row>
    <row r="9" spans="1:25" ht="30" customHeight="1">
      <c r="A9" s="53" t="s">
        <v>89</v>
      </c>
      <c r="B9" s="53">
        <v>212</v>
      </c>
      <c r="C9" s="53">
        <v>148</v>
      </c>
      <c r="D9" s="53">
        <v>87</v>
      </c>
      <c r="E9" s="56">
        <f t="shared" ref="E9:E14" si="5">B9+C9+D9</f>
        <v>447</v>
      </c>
      <c r="F9" s="53">
        <v>17</v>
      </c>
      <c r="G9" s="56">
        <f t="shared" si="1"/>
        <v>464</v>
      </c>
      <c r="H9" s="57">
        <f t="shared" si="3"/>
        <v>0.96336206896551724</v>
      </c>
      <c r="I9" s="53">
        <v>5</v>
      </c>
      <c r="J9" s="53">
        <v>8</v>
      </c>
      <c r="K9" s="53">
        <v>4</v>
      </c>
      <c r="L9" s="53">
        <v>39</v>
      </c>
      <c r="M9" s="58"/>
      <c r="N9" s="53">
        <v>139</v>
      </c>
      <c r="O9" s="53">
        <v>9</v>
      </c>
      <c r="P9" s="53">
        <v>20</v>
      </c>
      <c r="Q9" s="53">
        <v>30</v>
      </c>
      <c r="R9" s="53">
        <v>132</v>
      </c>
      <c r="S9" s="56"/>
      <c r="T9" s="56">
        <v>618</v>
      </c>
      <c r="U9" s="56">
        <v>834</v>
      </c>
      <c r="V9" s="56">
        <f t="shared" si="4"/>
        <v>1452</v>
      </c>
      <c r="W9" s="56">
        <v>45</v>
      </c>
      <c r="X9" s="56">
        <v>9</v>
      </c>
      <c r="Y9" s="56">
        <v>201</v>
      </c>
    </row>
    <row r="10" spans="1:25" ht="30" customHeight="1">
      <c r="A10" s="59" t="s">
        <v>90</v>
      </c>
      <c r="B10" s="59">
        <v>209</v>
      </c>
      <c r="C10" s="59">
        <v>151</v>
      </c>
      <c r="D10" s="59">
        <v>88</v>
      </c>
      <c r="E10" s="59">
        <f t="shared" si="5"/>
        <v>448</v>
      </c>
      <c r="F10" s="59">
        <v>17</v>
      </c>
      <c r="G10" s="59">
        <f>E10+F10</f>
        <v>465</v>
      </c>
      <c r="H10" s="60">
        <f t="shared" si="3"/>
        <v>0.96344086021505382</v>
      </c>
      <c r="I10" s="59">
        <v>5</v>
      </c>
      <c r="J10" s="59">
        <v>9</v>
      </c>
      <c r="K10" s="59">
        <v>4</v>
      </c>
      <c r="L10" s="59">
        <v>39</v>
      </c>
      <c r="M10" s="59"/>
      <c r="N10" s="59">
        <v>140</v>
      </c>
      <c r="O10" s="59">
        <v>9</v>
      </c>
      <c r="P10" s="59">
        <v>20</v>
      </c>
      <c r="Q10" s="59">
        <v>30</v>
      </c>
      <c r="R10" s="59">
        <v>132</v>
      </c>
      <c r="S10" s="59"/>
      <c r="T10" s="59">
        <v>618</v>
      </c>
      <c r="U10" s="59">
        <v>834</v>
      </c>
      <c r="V10" s="59">
        <f t="shared" si="4"/>
        <v>1452</v>
      </c>
      <c r="W10" s="59">
        <v>45</v>
      </c>
      <c r="X10" s="59">
        <v>9</v>
      </c>
      <c r="Y10" s="59">
        <v>177</v>
      </c>
    </row>
    <row r="11" spans="1:25" ht="30" customHeight="1">
      <c r="A11" s="53" t="s">
        <v>91</v>
      </c>
      <c r="B11" s="53">
        <v>209</v>
      </c>
      <c r="C11" s="53">
        <v>151</v>
      </c>
      <c r="D11" s="53">
        <v>88</v>
      </c>
      <c r="E11" s="56">
        <f t="shared" si="5"/>
        <v>448</v>
      </c>
      <c r="F11" s="53">
        <v>17</v>
      </c>
      <c r="G11" s="53">
        <f>E11+F11</f>
        <v>465</v>
      </c>
      <c r="H11" s="57">
        <f t="shared" si="3"/>
        <v>0.96344086021505382</v>
      </c>
      <c r="I11" s="53">
        <v>5</v>
      </c>
      <c r="J11" s="53">
        <v>10</v>
      </c>
      <c r="K11" s="53">
        <v>4</v>
      </c>
      <c r="L11" s="53">
        <v>39</v>
      </c>
      <c r="M11" s="53"/>
      <c r="N11" s="53">
        <v>141</v>
      </c>
      <c r="O11" s="53">
        <v>9</v>
      </c>
      <c r="P11" s="53">
        <v>20</v>
      </c>
      <c r="Q11" s="53">
        <v>30</v>
      </c>
      <c r="R11" s="53">
        <v>136</v>
      </c>
      <c r="S11" s="53"/>
      <c r="T11" s="53">
        <v>622</v>
      </c>
      <c r="U11" s="53">
        <v>801</v>
      </c>
      <c r="V11" s="56">
        <f t="shared" si="4"/>
        <v>1423</v>
      </c>
      <c r="W11" s="53">
        <v>47</v>
      </c>
      <c r="X11" s="53">
        <v>9</v>
      </c>
      <c r="Y11" s="53">
        <v>174</v>
      </c>
    </row>
    <row r="12" spans="1:25" ht="30" customHeight="1">
      <c r="A12" s="59" t="s">
        <v>92</v>
      </c>
      <c r="B12" s="59">
        <v>209</v>
      </c>
      <c r="C12" s="59">
        <v>151</v>
      </c>
      <c r="D12" s="59">
        <v>88</v>
      </c>
      <c r="E12" s="59">
        <f t="shared" si="5"/>
        <v>448</v>
      </c>
      <c r="F12" s="59">
        <v>17</v>
      </c>
      <c r="G12" s="59">
        <f>E12+F12</f>
        <v>465</v>
      </c>
      <c r="H12" s="60">
        <f t="shared" si="3"/>
        <v>0.96344086021505382</v>
      </c>
      <c r="I12" s="59">
        <v>5</v>
      </c>
      <c r="J12" s="59">
        <v>10</v>
      </c>
      <c r="K12" s="59">
        <v>4</v>
      </c>
      <c r="L12" s="59">
        <v>39</v>
      </c>
      <c r="M12" s="59"/>
      <c r="N12" s="59">
        <v>143</v>
      </c>
      <c r="O12" s="59">
        <v>9</v>
      </c>
      <c r="P12" s="59">
        <v>20</v>
      </c>
      <c r="Q12" s="59">
        <v>30</v>
      </c>
      <c r="R12" s="59">
        <v>137</v>
      </c>
      <c r="S12" s="59"/>
      <c r="T12" s="59">
        <v>622</v>
      </c>
      <c r="U12" s="59">
        <v>940</v>
      </c>
      <c r="V12" s="59">
        <f>T12+U12</f>
        <v>1562</v>
      </c>
      <c r="W12" s="59">
        <v>49</v>
      </c>
      <c r="X12" s="59">
        <v>9</v>
      </c>
      <c r="Y12" s="59">
        <v>174</v>
      </c>
    </row>
    <row r="13" spans="1:25" ht="30" customHeight="1">
      <c r="A13" s="53" t="s">
        <v>93</v>
      </c>
      <c r="B13" s="53">
        <v>209</v>
      </c>
      <c r="C13" s="53">
        <v>151</v>
      </c>
      <c r="D13" s="53">
        <v>88</v>
      </c>
      <c r="E13" s="53">
        <f t="shared" si="5"/>
        <v>448</v>
      </c>
      <c r="F13" s="58">
        <v>17</v>
      </c>
      <c r="G13" s="53">
        <f>E13+F13</f>
        <v>465</v>
      </c>
      <c r="H13" s="57">
        <f t="shared" si="3"/>
        <v>0.96344086021505382</v>
      </c>
      <c r="I13" s="53">
        <v>5</v>
      </c>
      <c r="J13" s="53">
        <v>9</v>
      </c>
      <c r="K13" s="53">
        <v>4</v>
      </c>
      <c r="L13" s="53">
        <v>39</v>
      </c>
      <c r="M13" s="53"/>
      <c r="N13" s="53">
        <v>142</v>
      </c>
      <c r="O13" s="53">
        <v>9</v>
      </c>
      <c r="P13" s="53">
        <v>20</v>
      </c>
      <c r="Q13" s="53">
        <v>30</v>
      </c>
      <c r="R13" s="53">
        <v>138</v>
      </c>
      <c r="S13" s="53"/>
      <c r="T13" s="53">
        <v>626</v>
      </c>
      <c r="U13" s="53">
        <v>849</v>
      </c>
      <c r="V13" s="56">
        <f>T13+U13</f>
        <v>1475</v>
      </c>
      <c r="W13" s="53">
        <v>49</v>
      </c>
      <c r="X13" s="53">
        <v>9</v>
      </c>
      <c r="Y13" s="53">
        <v>174</v>
      </c>
    </row>
    <row r="14" spans="1:25" ht="30" customHeight="1">
      <c r="A14" s="59" t="s">
        <v>94</v>
      </c>
      <c r="B14" s="59">
        <v>209</v>
      </c>
      <c r="C14" s="59">
        <v>151</v>
      </c>
      <c r="D14" s="59">
        <v>89</v>
      </c>
      <c r="E14" s="59">
        <f t="shared" si="5"/>
        <v>449</v>
      </c>
      <c r="F14" s="59">
        <v>16</v>
      </c>
      <c r="G14" s="59">
        <f>E14+F14</f>
        <v>465</v>
      </c>
      <c r="H14" s="60">
        <f t="shared" si="3"/>
        <v>0.96559139784946235</v>
      </c>
      <c r="I14" s="59">
        <v>5</v>
      </c>
      <c r="J14" s="59">
        <v>9</v>
      </c>
      <c r="K14" s="59">
        <v>4</v>
      </c>
      <c r="L14" s="59">
        <v>39</v>
      </c>
      <c r="M14" s="59"/>
      <c r="N14" s="59">
        <v>146</v>
      </c>
      <c r="O14" s="59">
        <v>9</v>
      </c>
      <c r="P14" s="59">
        <v>20</v>
      </c>
      <c r="Q14" s="59">
        <v>29</v>
      </c>
      <c r="R14" s="59">
        <v>137</v>
      </c>
      <c r="S14" s="59"/>
      <c r="T14" s="59">
        <v>626</v>
      </c>
      <c r="U14" s="59">
        <v>694</v>
      </c>
      <c r="V14" s="59">
        <f>T14+U14</f>
        <v>1320</v>
      </c>
      <c r="W14" s="59">
        <v>46</v>
      </c>
      <c r="X14" s="59">
        <v>9</v>
      </c>
      <c r="Y14" s="59">
        <v>176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zoomScale="68" zoomScaleNormal="68" zoomScaleSheetLayoutView="80" workbookViewId="0">
      <pane xSplit="1" topLeftCell="B1" activePane="topRight" state="frozen"/>
      <selection pane="topRight" activeCell="H14" sqref="H14"/>
    </sheetView>
  </sheetViews>
  <sheetFormatPr defaultColWidth="8.875" defaultRowHeight="16.5"/>
  <cols>
    <col min="1" max="12" width="8.875" style="49"/>
    <col min="13" max="13" width="0" style="49" hidden="1" customWidth="1"/>
    <col min="14" max="18" width="8.875" style="49"/>
    <col min="19" max="19" width="0" style="49" hidden="1" customWidth="1"/>
    <col min="20" max="16384" width="8.875" style="49"/>
  </cols>
  <sheetData>
    <row r="1" spans="1:25" ht="25.5">
      <c r="A1" s="73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3" t="s">
        <v>83</v>
      </c>
      <c r="B3" s="54">
        <v>216</v>
      </c>
      <c r="C3" s="54">
        <v>150</v>
      </c>
      <c r="D3" s="54">
        <v>83</v>
      </c>
      <c r="E3" s="53">
        <f t="shared" ref="E3:E9" si="0">B3+C3+D3</f>
        <v>449</v>
      </c>
      <c r="F3" s="54">
        <v>16</v>
      </c>
      <c r="G3" s="53">
        <f t="shared" ref="G3:G9" si="1">E3+F3</f>
        <v>465</v>
      </c>
      <c r="H3" s="55">
        <f t="shared" ref="H3:H9" si="2">E3/G3</f>
        <v>0.96559139784946235</v>
      </c>
      <c r="I3" s="54">
        <v>5</v>
      </c>
      <c r="J3" s="54">
        <v>9</v>
      </c>
      <c r="K3" s="54">
        <v>4</v>
      </c>
      <c r="L3" s="54">
        <v>39</v>
      </c>
      <c r="M3" s="53"/>
      <c r="N3" s="54">
        <v>146</v>
      </c>
      <c r="O3" s="54">
        <v>9</v>
      </c>
      <c r="P3" s="54">
        <v>19</v>
      </c>
      <c r="Q3" s="54">
        <v>28</v>
      </c>
      <c r="R3" s="54">
        <v>137</v>
      </c>
      <c r="S3" s="54"/>
      <c r="T3" s="54">
        <v>623</v>
      </c>
      <c r="U3" s="54">
        <v>696</v>
      </c>
      <c r="V3" s="56">
        <f>SUM(T3:U3)</f>
        <v>1319</v>
      </c>
      <c r="W3" s="54">
        <v>43</v>
      </c>
      <c r="X3" s="54">
        <v>9</v>
      </c>
      <c r="Y3" s="54">
        <v>176</v>
      </c>
    </row>
    <row r="4" spans="1:25" ht="30" customHeight="1">
      <c r="A4" s="59" t="s">
        <v>98</v>
      </c>
      <c r="B4" s="59">
        <v>212</v>
      </c>
      <c r="C4" s="59">
        <v>149</v>
      </c>
      <c r="D4" s="59">
        <v>88</v>
      </c>
      <c r="E4" s="59">
        <f t="shared" si="0"/>
        <v>449</v>
      </c>
      <c r="F4" s="59">
        <v>16</v>
      </c>
      <c r="G4" s="59">
        <f t="shared" si="1"/>
        <v>465</v>
      </c>
      <c r="H4" s="60">
        <f>E4/G4</f>
        <v>0.96559139784946235</v>
      </c>
      <c r="I4" s="59">
        <v>5</v>
      </c>
      <c r="J4" s="59">
        <v>9</v>
      </c>
      <c r="K4" s="59">
        <v>4</v>
      </c>
      <c r="L4" s="59">
        <v>36</v>
      </c>
      <c r="M4" s="59"/>
      <c r="N4" s="59">
        <v>146</v>
      </c>
      <c r="O4" s="59">
        <v>9</v>
      </c>
      <c r="P4" s="59">
        <v>20</v>
      </c>
      <c r="Q4" s="59">
        <v>27</v>
      </c>
      <c r="R4" s="59">
        <v>135</v>
      </c>
      <c r="S4" s="59"/>
      <c r="T4" s="59">
        <v>626</v>
      </c>
      <c r="U4" s="59">
        <v>735</v>
      </c>
      <c r="V4" s="59">
        <v>1361</v>
      </c>
      <c r="W4" s="59">
        <v>46</v>
      </c>
      <c r="X4" s="59">
        <v>9</v>
      </c>
      <c r="Y4" s="59">
        <v>176</v>
      </c>
    </row>
    <row r="5" spans="1:25" ht="30" customHeight="1">
      <c r="A5" s="53" t="s">
        <v>99</v>
      </c>
      <c r="B5" s="53">
        <v>212</v>
      </c>
      <c r="C5" s="53">
        <v>149</v>
      </c>
      <c r="D5" s="53">
        <v>88</v>
      </c>
      <c r="E5" s="54">
        <f t="shared" si="0"/>
        <v>449</v>
      </c>
      <c r="F5" s="53">
        <v>16</v>
      </c>
      <c r="G5" s="53">
        <f t="shared" si="1"/>
        <v>465</v>
      </c>
      <c r="H5" s="55">
        <f t="shared" si="2"/>
        <v>0.96559139784946235</v>
      </c>
      <c r="I5" s="53">
        <v>5</v>
      </c>
      <c r="J5" s="53">
        <v>9</v>
      </c>
      <c r="K5" s="53">
        <v>4</v>
      </c>
      <c r="L5" s="53">
        <v>36</v>
      </c>
      <c r="M5" s="53"/>
      <c r="N5" s="53">
        <v>146</v>
      </c>
      <c r="O5" s="53">
        <v>9</v>
      </c>
      <c r="P5" s="53">
        <v>20</v>
      </c>
      <c r="Q5" s="53">
        <v>27</v>
      </c>
      <c r="R5" s="53">
        <v>136</v>
      </c>
      <c r="S5" s="54"/>
      <c r="T5" s="54">
        <v>631</v>
      </c>
      <c r="U5" s="54">
        <v>829</v>
      </c>
      <c r="V5" s="56">
        <f>T5+U5</f>
        <v>1460</v>
      </c>
      <c r="W5" s="54">
        <v>51</v>
      </c>
      <c r="X5" s="54">
        <v>8</v>
      </c>
      <c r="Y5" s="54">
        <v>175</v>
      </c>
    </row>
    <row r="6" spans="1:25" ht="30" customHeight="1">
      <c r="A6" s="59" t="s">
        <v>100</v>
      </c>
      <c r="B6" s="59">
        <v>212</v>
      </c>
      <c r="C6" s="59">
        <v>149</v>
      </c>
      <c r="D6" s="59">
        <v>88</v>
      </c>
      <c r="E6" s="59">
        <f t="shared" si="0"/>
        <v>449</v>
      </c>
      <c r="F6" s="59">
        <v>16</v>
      </c>
      <c r="G6" s="59">
        <f t="shared" si="1"/>
        <v>465</v>
      </c>
      <c r="H6" s="60">
        <f t="shared" si="2"/>
        <v>0.96559139784946235</v>
      </c>
      <c r="I6" s="59">
        <v>5</v>
      </c>
      <c r="J6" s="59">
        <v>9</v>
      </c>
      <c r="K6" s="59">
        <v>4</v>
      </c>
      <c r="L6" s="59">
        <v>36</v>
      </c>
      <c r="M6" s="59"/>
      <c r="N6" s="59">
        <v>145</v>
      </c>
      <c r="O6" s="59">
        <v>9</v>
      </c>
      <c r="P6" s="59">
        <v>20</v>
      </c>
      <c r="Q6" s="59">
        <v>27</v>
      </c>
      <c r="R6" s="59">
        <v>137</v>
      </c>
      <c r="S6" s="59"/>
      <c r="T6" s="59">
        <v>630</v>
      </c>
      <c r="U6" s="59">
        <v>927</v>
      </c>
      <c r="V6" s="59">
        <f>T6+U6</f>
        <v>1557</v>
      </c>
      <c r="W6" s="59">
        <v>50</v>
      </c>
      <c r="X6" s="59">
        <v>8</v>
      </c>
      <c r="Y6" s="59">
        <v>175</v>
      </c>
    </row>
    <row r="7" spans="1:25" ht="30" customHeight="1">
      <c r="A7" s="53" t="s">
        <v>101</v>
      </c>
      <c r="B7" s="53">
        <v>212</v>
      </c>
      <c r="C7" s="53">
        <v>149</v>
      </c>
      <c r="D7" s="53">
        <v>88</v>
      </c>
      <c r="E7" s="53">
        <f t="shared" si="0"/>
        <v>449</v>
      </c>
      <c r="F7" s="53">
        <v>16</v>
      </c>
      <c r="G7" s="53">
        <f t="shared" si="1"/>
        <v>465</v>
      </c>
      <c r="H7" s="61">
        <f t="shared" si="2"/>
        <v>0.96559139784946235</v>
      </c>
      <c r="I7" s="56">
        <v>5</v>
      </c>
      <c r="J7" s="56">
        <v>9</v>
      </c>
      <c r="K7" s="53">
        <v>4</v>
      </c>
      <c r="L7" s="53">
        <v>36</v>
      </c>
      <c r="M7" s="56"/>
      <c r="N7" s="53">
        <v>145</v>
      </c>
      <c r="O7" s="53">
        <v>9</v>
      </c>
      <c r="P7" s="53">
        <v>20</v>
      </c>
      <c r="Q7" s="53">
        <v>27</v>
      </c>
      <c r="R7" s="53">
        <v>138</v>
      </c>
      <c r="S7" s="56"/>
      <c r="T7" s="56">
        <v>629</v>
      </c>
      <c r="U7" s="56">
        <v>939</v>
      </c>
      <c r="V7" s="54">
        <f>T7+U7</f>
        <v>1568</v>
      </c>
      <c r="W7" s="56">
        <v>51</v>
      </c>
      <c r="X7" s="56">
        <v>8</v>
      </c>
      <c r="Y7" s="56">
        <v>174</v>
      </c>
    </row>
    <row r="8" spans="1:25" ht="30" customHeight="1">
      <c r="A8" s="59" t="s">
        <v>102</v>
      </c>
      <c r="B8" s="59">
        <v>212</v>
      </c>
      <c r="C8" s="59">
        <v>149</v>
      </c>
      <c r="D8" s="59">
        <v>88</v>
      </c>
      <c r="E8" s="59">
        <f t="shared" si="0"/>
        <v>449</v>
      </c>
      <c r="F8" s="59">
        <v>16</v>
      </c>
      <c r="G8" s="59">
        <f t="shared" si="1"/>
        <v>465</v>
      </c>
      <c r="H8" s="60">
        <f t="shared" si="2"/>
        <v>0.96559139784946235</v>
      </c>
      <c r="I8" s="59">
        <v>5</v>
      </c>
      <c r="J8" s="59">
        <v>9</v>
      </c>
      <c r="K8" s="59">
        <v>4</v>
      </c>
      <c r="L8" s="59">
        <v>36</v>
      </c>
      <c r="M8" s="59"/>
      <c r="N8" s="59">
        <v>145</v>
      </c>
      <c r="O8" s="59">
        <v>9</v>
      </c>
      <c r="P8" s="59">
        <v>20</v>
      </c>
      <c r="Q8" s="59">
        <v>27</v>
      </c>
      <c r="R8" s="59">
        <v>141</v>
      </c>
      <c r="S8" s="59"/>
      <c r="T8" s="59">
        <v>628</v>
      </c>
      <c r="U8" s="59">
        <v>791</v>
      </c>
      <c r="V8" s="59">
        <f>T8+U8</f>
        <v>1419</v>
      </c>
      <c r="W8" s="59">
        <v>48</v>
      </c>
      <c r="X8" s="59">
        <v>8</v>
      </c>
      <c r="Y8" s="59">
        <v>174</v>
      </c>
    </row>
    <row r="9" spans="1:25" ht="30" customHeight="1">
      <c r="A9" s="53" t="s">
        <v>103</v>
      </c>
      <c r="B9" s="53">
        <v>212</v>
      </c>
      <c r="C9" s="53">
        <v>149</v>
      </c>
      <c r="D9" s="53">
        <v>88</v>
      </c>
      <c r="E9" s="56">
        <f t="shared" si="0"/>
        <v>449</v>
      </c>
      <c r="F9" s="53">
        <v>16</v>
      </c>
      <c r="G9" s="56">
        <f t="shared" si="1"/>
        <v>465</v>
      </c>
      <c r="H9" s="57">
        <f t="shared" si="2"/>
        <v>0.96559139784946235</v>
      </c>
      <c r="I9" s="53">
        <v>5</v>
      </c>
      <c r="J9" s="53">
        <v>9</v>
      </c>
      <c r="K9" s="53">
        <v>4</v>
      </c>
      <c r="L9" s="53">
        <v>36</v>
      </c>
      <c r="M9" s="58"/>
      <c r="N9" s="53">
        <v>146</v>
      </c>
      <c r="O9" s="53">
        <v>8</v>
      </c>
      <c r="P9" s="53">
        <v>20</v>
      </c>
      <c r="Q9" s="53">
        <v>27</v>
      </c>
      <c r="R9" s="53">
        <v>141</v>
      </c>
      <c r="S9" s="56"/>
      <c r="T9" s="56">
        <v>619</v>
      </c>
      <c r="U9" s="56">
        <v>759</v>
      </c>
      <c r="V9" s="56">
        <f>T9+U9</f>
        <v>1378</v>
      </c>
      <c r="W9" s="56">
        <v>50</v>
      </c>
      <c r="X9" s="56">
        <v>8</v>
      </c>
      <c r="Y9" s="56">
        <v>174</v>
      </c>
    </row>
    <row r="10" spans="1:25" ht="30" customHeight="1">
      <c r="A10" s="59" t="s">
        <v>104</v>
      </c>
      <c r="B10" s="59">
        <v>207</v>
      </c>
      <c r="C10" s="59">
        <v>148</v>
      </c>
      <c r="D10" s="59">
        <v>96</v>
      </c>
      <c r="E10" s="59">
        <v>451</v>
      </c>
      <c r="F10" s="59">
        <v>15</v>
      </c>
      <c r="G10" s="59">
        <v>466</v>
      </c>
      <c r="H10" s="60">
        <v>0.96779999999999999</v>
      </c>
      <c r="I10" s="59">
        <v>5</v>
      </c>
      <c r="J10" s="59">
        <v>8</v>
      </c>
      <c r="K10" s="59">
        <v>3</v>
      </c>
      <c r="L10" s="59">
        <v>34</v>
      </c>
      <c r="M10" s="59"/>
      <c r="N10" s="59">
        <v>146</v>
      </c>
      <c r="O10" s="59">
        <v>8</v>
      </c>
      <c r="P10" s="59">
        <v>20</v>
      </c>
      <c r="Q10" s="59">
        <v>27</v>
      </c>
      <c r="R10" s="59">
        <v>140</v>
      </c>
      <c r="S10" s="59"/>
      <c r="T10" s="59">
        <v>619</v>
      </c>
      <c r="U10" s="59">
        <v>759</v>
      </c>
      <c r="V10" s="59">
        <v>1378</v>
      </c>
      <c r="W10" s="59">
        <v>51</v>
      </c>
      <c r="X10" s="59">
        <v>7</v>
      </c>
      <c r="Y10" s="59">
        <v>162</v>
      </c>
    </row>
    <row r="11" spans="1:25" ht="30" customHeight="1">
      <c r="A11" s="53" t="s">
        <v>105</v>
      </c>
      <c r="B11" s="53">
        <v>207</v>
      </c>
      <c r="C11" s="53">
        <v>148</v>
      </c>
      <c r="D11" s="53">
        <v>96</v>
      </c>
      <c r="E11" s="56">
        <v>451</v>
      </c>
      <c r="F11" s="53">
        <v>15</v>
      </c>
      <c r="G11" s="53">
        <v>466</v>
      </c>
      <c r="H11" s="57">
        <v>0.96779999999999999</v>
      </c>
      <c r="I11" s="53">
        <v>5</v>
      </c>
      <c r="J11" s="53">
        <v>8</v>
      </c>
      <c r="K11" s="53">
        <v>3</v>
      </c>
      <c r="L11" s="53">
        <v>34</v>
      </c>
      <c r="M11" s="53"/>
      <c r="N11" s="53">
        <v>146</v>
      </c>
      <c r="O11" s="53">
        <v>8</v>
      </c>
      <c r="P11" s="53">
        <v>20</v>
      </c>
      <c r="Q11" s="53">
        <v>27</v>
      </c>
      <c r="R11" s="53">
        <v>140</v>
      </c>
      <c r="S11" s="53"/>
      <c r="T11" s="53">
        <v>627</v>
      </c>
      <c r="U11" s="53">
        <v>761</v>
      </c>
      <c r="V11" s="56">
        <v>1388</v>
      </c>
      <c r="W11" s="53">
        <v>51</v>
      </c>
      <c r="X11" s="53">
        <v>7</v>
      </c>
      <c r="Y11" s="53">
        <v>161</v>
      </c>
    </row>
    <row r="12" spans="1:25" ht="30" customHeight="1">
      <c r="A12" s="59" t="s">
        <v>92</v>
      </c>
      <c r="B12" s="59">
        <v>207</v>
      </c>
      <c r="C12" s="59">
        <v>148</v>
      </c>
      <c r="D12" s="59">
        <v>96</v>
      </c>
      <c r="E12" s="59">
        <v>451</v>
      </c>
      <c r="F12" s="59">
        <v>15</v>
      </c>
      <c r="G12" s="59">
        <v>466</v>
      </c>
      <c r="H12" s="60">
        <v>0.96779999999999999</v>
      </c>
      <c r="I12" s="59">
        <v>5</v>
      </c>
      <c r="J12" s="59">
        <v>8</v>
      </c>
      <c r="K12" s="59">
        <v>3</v>
      </c>
      <c r="L12" s="59">
        <v>34</v>
      </c>
      <c r="M12" s="59"/>
      <c r="N12" s="59">
        <v>146</v>
      </c>
      <c r="O12" s="59">
        <v>8</v>
      </c>
      <c r="P12" s="59">
        <v>20</v>
      </c>
      <c r="Q12" s="59">
        <v>27</v>
      </c>
      <c r="R12" s="59">
        <v>140</v>
      </c>
      <c r="S12" s="59"/>
      <c r="T12" s="59">
        <v>628</v>
      </c>
      <c r="U12" s="59">
        <v>855</v>
      </c>
      <c r="V12" s="59">
        <v>1483</v>
      </c>
      <c r="W12" s="59">
        <v>51</v>
      </c>
      <c r="X12" s="59">
        <v>7</v>
      </c>
      <c r="Y12" s="59">
        <v>160</v>
      </c>
    </row>
    <row r="13" spans="1:25" ht="30" customHeight="1">
      <c r="A13" s="56" t="s">
        <v>106</v>
      </c>
      <c r="B13" s="56">
        <v>207</v>
      </c>
      <c r="C13" s="56">
        <v>148</v>
      </c>
      <c r="D13" s="56">
        <v>96</v>
      </c>
      <c r="E13" s="56">
        <v>451</v>
      </c>
      <c r="F13" s="56">
        <v>15</v>
      </c>
      <c r="G13" s="56">
        <v>466</v>
      </c>
      <c r="H13" s="57">
        <v>0.96779999999999999</v>
      </c>
      <c r="I13" s="56">
        <v>5</v>
      </c>
      <c r="J13" s="56">
        <v>8</v>
      </c>
      <c r="K13" s="56">
        <v>3</v>
      </c>
      <c r="L13" s="56">
        <v>34</v>
      </c>
      <c r="M13" s="56"/>
      <c r="N13" s="56">
        <v>153</v>
      </c>
      <c r="O13" s="56">
        <v>8</v>
      </c>
      <c r="P13" s="53">
        <v>20</v>
      </c>
      <c r="Q13" s="53">
        <v>26</v>
      </c>
      <c r="R13" s="53">
        <v>140</v>
      </c>
      <c r="S13" s="53"/>
      <c r="T13" s="53">
        <v>628</v>
      </c>
      <c r="U13" s="53">
        <v>876</v>
      </c>
      <c r="V13" s="56">
        <v>1504</v>
      </c>
      <c r="W13" s="53">
        <v>49</v>
      </c>
      <c r="X13" s="53">
        <v>7</v>
      </c>
      <c r="Y13" s="53">
        <v>160</v>
      </c>
    </row>
    <row r="14" spans="1:25" ht="30" customHeight="1">
      <c r="A14" s="59" t="s">
        <v>107</v>
      </c>
      <c r="B14" s="59">
        <v>207</v>
      </c>
      <c r="C14" s="59">
        <v>148</v>
      </c>
      <c r="D14" s="59">
        <v>96</v>
      </c>
      <c r="E14" s="59">
        <v>451</v>
      </c>
      <c r="F14" s="59">
        <v>15</v>
      </c>
      <c r="G14" s="59">
        <v>466</v>
      </c>
      <c r="H14" s="60">
        <v>0.96779999999999999</v>
      </c>
      <c r="I14" s="59">
        <v>5</v>
      </c>
      <c r="J14" s="59">
        <v>8</v>
      </c>
      <c r="K14" s="59">
        <v>3</v>
      </c>
      <c r="L14" s="59">
        <v>34</v>
      </c>
      <c r="M14" s="59"/>
      <c r="N14" s="59">
        <v>153</v>
      </c>
      <c r="O14" s="59">
        <v>8</v>
      </c>
      <c r="P14" s="59">
        <v>20</v>
      </c>
      <c r="Q14" s="59">
        <v>26</v>
      </c>
      <c r="R14" s="59">
        <v>140</v>
      </c>
      <c r="S14" s="59"/>
      <c r="T14" s="59">
        <v>634</v>
      </c>
      <c r="U14" s="59">
        <v>928</v>
      </c>
      <c r="V14" s="59">
        <v>1564</v>
      </c>
      <c r="W14" s="59">
        <v>49</v>
      </c>
      <c r="X14" s="59">
        <v>7</v>
      </c>
      <c r="Y14" s="59">
        <v>162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zoomScale="85" zoomScaleNormal="85" zoomScaleSheetLayoutView="80" workbookViewId="0">
      <pane xSplit="1" topLeftCell="B1" activePane="topRight" state="frozen"/>
      <selection pane="topRight" activeCell="J32" sqref="J32"/>
    </sheetView>
  </sheetViews>
  <sheetFormatPr defaultColWidth="8.875" defaultRowHeight="16.5"/>
  <cols>
    <col min="1" max="12" width="8.875" style="49"/>
    <col min="13" max="13" width="7.75" style="49" hidden="1" customWidth="1"/>
    <col min="14" max="17" width="8.875" style="49"/>
    <col min="18" max="18" width="8.875" style="49" customWidth="1"/>
    <col min="19" max="19" width="7" style="49" hidden="1" customWidth="1"/>
    <col min="20" max="16384" width="8.875" style="49"/>
  </cols>
  <sheetData>
    <row r="1" spans="1:25" ht="25.5">
      <c r="A1" s="73" t="s">
        <v>108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6" t="s">
        <v>109</v>
      </c>
      <c r="B3" s="56">
        <v>207</v>
      </c>
      <c r="C3" s="56">
        <v>148</v>
      </c>
      <c r="D3" s="56">
        <v>96</v>
      </c>
      <c r="E3" s="56">
        <v>451</v>
      </c>
      <c r="F3" s="56">
        <v>15</v>
      </c>
      <c r="G3" s="56">
        <v>466</v>
      </c>
      <c r="H3" s="57">
        <v>0.96779999999999999</v>
      </c>
      <c r="I3" s="56">
        <v>5</v>
      </c>
      <c r="J3" s="56">
        <v>8</v>
      </c>
      <c r="K3" s="56">
        <v>3</v>
      </c>
      <c r="L3" s="56">
        <v>34</v>
      </c>
      <c r="M3" s="56"/>
      <c r="N3" s="56">
        <v>152</v>
      </c>
      <c r="O3" s="56">
        <v>8</v>
      </c>
      <c r="P3" s="56">
        <v>20</v>
      </c>
      <c r="Q3" s="56">
        <v>27</v>
      </c>
      <c r="R3" s="56">
        <v>142</v>
      </c>
      <c r="S3" s="56"/>
      <c r="T3" s="56">
        <v>632</v>
      </c>
      <c r="U3" s="56">
        <v>711</v>
      </c>
      <c r="V3" s="56">
        <v>1343</v>
      </c>
      <c r="W3" s="56">
        <v>48.5</v>
      </c>
      <c r="X3" s="56">
        <v>7</v>
      </c>
      <c r="Y3" s="56">
        <v>162</v>
      </c>
    </row>
    <row r="4" spans="1:25" ht="30" customHeight="1">
      <c r="A4" s="59" t="s">
        <v>110</v>
      </c>
      <c r="B4" s="59">
        <v>212</v>
      </c>
      <c r="C4" s="59">
        <v>152</v>
      </c>
      <c r="D4" s="59">
        <v>87</v>
      </c>
      <c r="E4" s="59">
        <v>451</v>
      </c>
      <c r="F4" s="59">
        <v>15</v>
      </c>
      <c r="G4" s="59">
        <v>466</v>
      </c>
      <c r="H4" s="60">
        <v>0.96779999999999999</v>
      </c>
      <c r="I4" s="59">
        <v>5</v>
      </c>
      <c r="J4" s="59">
        <v>8</v>
      </c>
      <c r="K4" s="59">
        <v>3</v>
      </c>
      <c r="L4" s="59">
        <v>34</v>
      </c>
      <c r="M4" s="59"/>
      <c r="N4" s="59">
        <v>150</v>
      </c>
      <c r="O4" s="59">
        <v>8</v>
      </c>
      <c r="P4" s="59">
        <v>20</v>
      </c>
      <c r="Q4" s="59">
        <v>27</v>
      </c>
      <c r="R4" s="59">
        <v>143</v>
      </c>
      <c r="S4" s="59"/>
      <c r="T4" s="59">
        <v>626</v>
      </c>
      <c r="U4" s="59">
        <v>736</v>
      </c>
      <c r="V4" s="59">
        <v>1362</v>
      </c>
      <c r="W4" s="59">
        <v>48.5</v>
      </c>
      <c r="X4" s="59">
        <v>7</v>
      </c>
      <c r="Y4" s="59">
        <v>162</v>
      </c>
    </row>
    <row r="5" spans="1:25" ht="27" customHeight="1">
      <c r="A5" s="56" t="s">
        <v>85</v>
      </c>
      <c r="B5" s="56">
        <v>208</v>
      </c>
      <c r="C5" s="56">
        <v>151</v>
      </c>
      <c r="D5" s="56">
        <v>88</v>
      </c>
      <c r="E5" s="56">
        <v>447</v>
      </c>
      <c r="F5" s="56">
        <v>15</v>
      </c>
      <c r="G5" s="56">
        <v>462</v>
      </c>
      <c r="H5" s="57">
        <v>0.96750000000000003</v>
      </c>
      <c r="I5" s="56">
        <v>5</v>
      </c>
      <c r="J5" s="56">
        <v>7</v>
      </c>
      <c r="K5" s="56">
        <v>3</v>
      </c>
      <c r="L5" s="56">
        <v>33</v>
      </c>
      <c r="M5" s="56"/>
      <c r="N5" s="56">
        <v>149</v>
      </c>
      <c r="O5" s="56">
        <v>8</v>
      </c>
      <c r="P5" s="56">
        <v>20</v>
      </c>
      <c r="Q5" s="56">
        <v>27</v>
      </c>
      <c r="R5" s="56">
        <v>143</v>
      </c>
      <c r="S5" s="56"/>
      <c r="T5" s="56">
        <v>626</v>
      </c>
      <c r="U5" s="56">
        <v>789</v>
      </c>
      <c r="V5" s="56">
        <v>1415</v>
      </c>
      <c r="W5" s="56">
        <v>49.5</v>
      </c>
      <c r="X5" s="56">
        <v>7</v>
      </c>
      <c r="Y5" s="56">
        <v>165</v>
      </c>
    </row>
    <row r="6" spans="1:25" ht="25.5" customHeight="1">
      <c r="A6" s="59" t="s">
        <v>111</v>
      </c>
      <c r="B6" s="59">
        <v>208</v>
      </c>
      <c r="C6" s="59">
        <v>150</v>
      </c>
      <c r="D6" s="59">
        <v>88</v>
      </c>
      <c r="E6" s="59">
        <v>446</v>
      </c>
      <c r="F6" s="59">
        <v>15</v>
      </c>
      <c r="G6" s="59">
        <v>461</v>
      </c>
      <c r="H6" s="60">
        <v>0.96740000000000004</v>
      </c>
      <c r="I6" s="59">
        <v>5</v>
      </c>
      <c r="J6" s="59">
        <v>5</v>
      </c>
      <c r="K6" s="59">
        <v>3</v>
      </c>
      <c r="L6" s="59">
        <v>33</v>
      </c>
      <c r="M6" s="59"/>
      <c r="N6" s="59">
        <v>148</v>
      </c>
      <c r="O6" s="59">
        <v>8</v>
      </c>
      <c r="P6" s="59">
        <v>20</v>
      </c>
      <c r="Q6" s="59">
        <v>27</v>
      </c>
      <c r="R6" s="59">
        <v>143</v>
      </c>
      <c r="S6" s="59"/>
      <c r="T6" s="59">
        <v>624</v>
      </c>
      <c r="U6" s="59">
        <v>847</v>
      </c>
      <c r="V6" s="59">
        <v>1471</v>
      </c>
      <c r="W6" s="59">
        <v>50.5</v>
      </c>
      <c r="X6" s="59">
        <v>7</v>
      </c>
      <c r="Y6" s="59">
        <v>164</v>
      </c>
    </row>
    <row r="7" spans="1:25" ht="26.25" customHeight="1">
      <c r="A7" s="56" t="s">
        <v>112</v>
      </c>
      <c r="B7" s="56">
        <v>208</v>
      </c>
      <c r="C7" s="56">
        <v>150</v>
      </c>
      <c r="D7" s="56">
        <v>88</v>
      </c>
      <c r="E7" s="56">
        <v>446</v>
      </c>
      <c r="F7" s="56">
        <v>15</v>
      </c>
      <c r="G7" s="56">
        <v>461</v>
      </c>
      <c r="H7" s="57">
        <v>0.96740000000000004</v>
      </c>
      <c r="I7" s="56">
        <v>5</v>
      </c>
      <c r="J7" s="56">
        <v>5</v>
      </c>
      <c r="K7" s="56">
        <v>3</v>
      </c>
      <c r="L7" s="56">
        <v>33</v>
      </c>
      <c r="M7" s="56"/>
      <c r="N7" s="56">
        <v>147</v>
      </c>
      <c r="O7" s="56">
        <v>8</v>
      </c>
      <c r="P7" s="56">
        <v>20</v>
      </c>
      <c r="Q7" s="56">
        <v>27</v>
      </c>
      <c r="R7" s="56">
        <v>142</v>
      </c>
      <c r="S7" s="56"/>
      <c r="T7" s="56">
        <v>624</v>
      </c>
      <c r="U7" s="56">
        <v>879</v>
      </c>
      <c r="V7" s="56">
        <v>1503</v>
      </c>
      <c r="W7" s="56">
        <v>48</v>
      </c>
      <c r="X7" s="56">
        <v>7</v>
      </c>
      <c r="Y7" s="56">
        <v>163</v>
      </c>
    </row>
    <row r="8" spans="1:25" ht="26.25" customHeight="1">
      <c r="A8" s="59" t="s">
        <v>113</v>
      </c>
      <c r="B8" s="59">
        <v>208</v>
      </c>
      <c r="C8" s="59">
        <v>150</v>
      </c>
      <c r="D8" s="59">
        <v>88</v>
      </c>
      <c r="E8" s="59">
        <v>446</v>
      </c>
      <c r="F8" s="59">
        <v>15</v>
      </c>
      <c r="G8" s="59">
        <v>461</v>
      </c>
      <c r="H8" s="60">
        <v>0.96740000000000004</v>
      </c>
      <c r="I8" s="59">
        <v>5</v>
      </c>
      <c r="J8" s="59">
        <v>5</v>
      </c>
      <c r="K8" s="59">
        <v>3</v>
      </c>
      <c r="L8" s="59">
        <v>33</v>
      </c>
      <c r="M8" s="59"/>
      <c r="N8" s="59">
        <v>147</v>
      </c>
      <c r="O8" s="59">
        <v>8</v>
      </c>
      <c r="P8" s="59">
        <v>20</v>
      </c>
      <c r="Q8" s="59">
        <v>27</v>
      </c>
      <c r="R8" s="59">
        <v>143</v>
      </c>
      <c r="S8" s="59"/>
      <c r="T8" s="59">
        <v>623</v>
      </c>
      <c r="U8" s="59">
        <v>899</v>
      </c>
      <c r="V8" s="59">
        <v>1522</v>
      </c>
      <c r="W8" s="59">
        <v>47</v>
      </c>
      <c r="X8" s="59">
        <v>7</v>
      </c>
      <c r="Y8" s="59">
        <v>163</v>
      </c>
    </row>
    <row r="9" spans="1:25" ht="21" customHeight="1">
      <c r="A9" s="56" t="s">
        <v>114</v>
      </c>
      <c r="B9" s="56">
        <v>208</v>
      </c>
      <c r="C9" s="56">
        <v>150</v>
      </c>
      <c r="D9" s="56">
        <v>88</v>
      </c>
      <c r="E9" s="56">
        <v>446</v>
      </c>
      <c r="F9" s="56">
        <v>15</v>
      </c>
      <c r="G9" s="56">
        <v>461</v>
      </c>
      <c r="H9" s="57">
        <v>0.96740000000000004</v>
      </c>
      <c r="I9" s="56">
        <v>5</v>
      </c>
      <c r="J9" s="56">
        <v>5</v>
      </c>
      <c r="K9" s="56">
        <v>3</v>
      </c>
      <c r="L9" s="56">
        <v>33</v>
      </c>
      <c r="M9" s="56"/>
      <c r="N9" s="56">
        <v>147</v>
      </c>
      <c r="O9" s="56">
        <v>8</v>
      </c>
      <c r="P9" s="56">
        <v>20</v>
      </c>
      <c r="Q9" s="56">
        <v>27</v>
      </c>
      <c r="R9" s="56">
        <v>141</v>
      </c>
      <c r="S9" s="56"/>
      <c r="T9" s="56">
        <v>623</v>
      </c>
      <c r="U9" s="56">
        <v>728</v>
      </c>
      <c r="V9" s="56">
        <v>1351</v>
      </c>
      <c r="W9" s="56">
        <v>47</v>
      </c>
      <c r="X9" s="56">
        <v>7</v>
      </c>
      <c r="Y9" s="56">
        <v>163</v>
      </c>
    </row>
    <row r="10" spans="1:25" ht="21" customHeight="1">
      <c r="A10" s="59" t="s">
        <v>115</v>
      </c>
      <c r="B10" s="59">
        <v>208</v>
      </c>
      <c r="C10" s="59">
        <v>150</v>
      </c>
      <c r="D10" s="59">
        <v>88</v>
      </c>
      <c r="E10" s="59">
        <v>446</v>
      </c>
      <c r="F10" s="59">
        <v>15</v>
      </c>
      <c r="G10" s="59">
        <v>461</v>
      </c>
      <c r="H10" s="60">
        <v>0.96740000000000004</v>
      </c>
      <c r="I10" s="59">
        <v>5</v>
      </c>
      <c r="J10" s="59">
        <v>5</v>
      </c>
      <c r="K10" s="59">
        <v>3</v>
      </c>
      <c r="L10" s="59">
        <v>33</v>
      </c>
      <c r="M10" s="59"/>
      <c r="N10" s="59">
        <v>147</v>
      </c>
      <c r="O10" s="59">
        <v>8</v>
      </c>
      <c r="P10" s="59">
        <v>20</v>
      </c>
      <c r="Q10" s="59">
        <v>27</v>
      </c>
      <c r="R10" s="59">
        <v>141</v>
      </c>
      <c r="S10" s="59"/>
      <c r="T10" s="59">
        <v>618</v>
      </c>
      <c r="U10" s="59">
        <v>718</v>
      </c>
      <c r="V10" s="59">
        <v>1336</v>
      </c>
      <c r="W10" s="59">
        <v>47</v>
      </c>
      <c r="X10" s="59">
        <v>7</v>
      </c>
      <c r="Y10" s="59">
        <v>163</v>
      </c>
    </row>
    <row r="11" spans="1:25" ht="21" customHeight="1">
      <c r="A11" s="56" t="s">
        <v>116</v>
      </c>
      <c r="B11" s="56">
        <v>207</v>
      </c>
      <c r="C11" s="56">
        <v>149</v>
      </c>
      <c r="D11" s="56">
        <v>89</v>
      </c>
      <c r="E11" s="56">
        <v>445</v>
      </c>
      <c r="F11" s="56">
        <v>14</v>
      </c>
      <c r="G11" s="56">
        <v>459</v>
      </c>
      <c r="H11" s="57">
        <v>0.96899999999999997</v>
      </c>
      <c r="I11" s="56">
        <v>5</v>
      </c>
      <c r="J11" s="56">
        <v>5</v>
      </c>
      <c r="K11" s="56">
        <v>3</v>
      </c>
      <c r="L11" s="56">
        <v>32</v>
      </c>
      <c r="M11" s="56"/>
      <c r="N11" s="56">
        <v>145</v>
      </c>
      <c r="O11" s="56">
        <v>8</v>
      </c>
      <c r="P11" s="56">
        <v>20</v>
      </c>
      <c r="Q11" s="56">
        <v>27</v>
      </c>
      <c r="R11" s="56">
        <v>142</v>
      </c>
      <c r="S11" s="56"/>
      <c r="T11" s="56">
        <v>620</v>
      </c>
      <c r="U11" s="56">
        <v>776</v>
      </c>
      <c r="V11" s="56">
        <v>1396</v>
      </c>
      <c r="W11" s="56">
        <v>46</v>
      </c>
      <c r="X11" s="56">
        <v>7</v>
      </c>
      <c r="Y11" s="56">
        <v>168</v>
      </c>
    </row>
    <row r="12" spans="1:25" ht="21.75" customHeight="1">
      <c r="A12" s="59" t="s">
        <v>117</v>
      </c>
      <c r="B12" s="59">
        <v>207</v>
      </c>
      <c r="C12" s="59">
        <v>149</v>
      </c>
      <c r="D12" s="59">
        <v>89</v>
      </c>
      <c r="E12" s="59">
        <v>445</v>
      </c>
      <c r="F12" s="59">
        <v>14</v>
      </c>
      <c r="G12" s="59">
        <v>459</v>
      </c>
      <c r="H12" s="60">
        <v>0.96899999999999997</v>
      </c>
      <c r="I12" s="59">
        <v>5</v>
      </c>
      <c r="J12" s="59">
        <v>5</v>
      </c>
      <c r="K12" s="59">
        <v>3</v>
      </c>
      <c r="L12" s="59">
        <v>32</v>
      </c>
      <c r="M12" s="59"/>
      <c r="N12" s="59">
        <v>147</v>
      </c>
      <c r="O12" s="59">
        <v>8</v>
      </c>
      <c r="P12" s="59">
        <v>20</v>
      </c>
      <c r="Q12" s="59">
        <v>27</v>
      </c>
      <c r="R12" s="59">
        <v>142</v>
      </c>
      <c r="S12" s="59"/>
      <c r="T12" s="59">
        <v>621</v>
      </c>
      <c r="U12" s="59">
        <v>881</v>
      </c>
      <c r="V12" s="59">
        <v>1502</v>
      </c>
      <c r="W12" s="59">
        <v>45.5</v>
      </c>
      <c r="X12" s="59">
        <v>7</v>
      </c>
      <c r="Y12" s="59">
        <v>168</v>
      </c>
    </row>
    <row r="13" spans="1:25" ht="21" customHeight="1">
      <c r="A13" s="54" t="s">
        <v>93</v>
      </c>
      <c r="B13" s="54">
        <v>207</v>
      </c>
      <c r="C13" s="54">
        <v>149</v>
      </c>
      <c r="D13" s="54">
        <v>89</v>
      </c>
      <c r="E13" s="54">
        <v>445</v>
      </c>
      <c r="F13" s="54">
        <v>14</v>
      </c>
      <c r="G13" s="54">
        <v>459</v>
      </c>
      <c r="H13" s="61">
        <v>0.96899999999999997</v>
      </c>
      <c r="I13" s="54">
        <v>5</v>
      </c>
      <c r="J13" s="54">
        <v>5</v>
      </c>
      <c r="K13" s="54">
        <v>3</v>
      </c>
      <c r="L13" s="54">
        <v>32</v>
      </c>
      <c r="M13" s="54"/>
      <c r="N13" s="54">
        <v>147</v>
      </c>
      <c r="O13" s="54">
        <v>8</v>
      </c>
      <c r="P13" s="54">
        <v>20</v>
      </c>
      <c r="Q13" s="54">
        <v>27</v>
      </c>
      <c r="R13" s="54">
        <v>142</v>
      </c>
      <c r="S13" s="54"/>
      <c r="T13" s="54">
        <v>621</v>
      </c>
      <c r="U13" s="54">
        <v>881</v>
      </c>
      <c r="V13" s="54">
        <v>1502</v>
      </c>
      <c r="W13" s="54">
        <v>47</v>
      </c>
      <c r="X13" s="54">
        <v>7</v>
      </c>
      <c r="Y13" s="54">
        <v>168</v>
      </c>
    </row>
    <row r="14" spans="1:25" ht="21.75" customHeight="1">
      <c r="A14" s="59" t="s">
        <v>94</v>
      </c>
      <c r="B14" s="59">
        <v>207</v>
      </c>
      <c r="C14" s="59">
        <v>149</v>
      </c>
      <c r="D14" s="59">
        <v>89</v>
      </c>
      <c r="E14" s="59">
        <v>445</v>
      </c>
      <c r="F14" s="59">
        <v>14</v>
      </c>
      <c r="G14" s="59">
        <v>459</v>
      </c>
      <c r="H14" s="60">
        <v>0.96899999999999997</v>
      </c>
      <c r="I14" s="59">
        <v>5</v>
      </c>
      <c r="J14" s="59">
        <v>5</v>
      </c>
      <c r="K14" s="59">
        <v>3</v>
      </c>
      <c r="L14" s="59">
        <v>32</v>
      </c>
      <c r="M14" s="59"/>
      <c r="N14" s="59">
        <v>147</v>
      </c>
      <c r="O14" s="59">
        <v>8</v>
      </c>
      <c r="P14" s="59">
        <v>20</v>
      </c>
      <c r="Q14" s="59">
        <v>27</v>
      </c>
      <c r="R14" s="59">
        <v>142</v>
      </c>
      <c r="S14" s="59"/>
      <c r="T14" s="59">
        <v>623</v>
      </c>
      <c r="U14" s="59">
        <v>976</v>
      </c>
      <c r="V14" s="59">
        <v>1599</v>
      </c>
      <c r="W14" s="59">
        <v>46</v>
      </c>
      <c r="X14" s="59">
        <v>7</v>
      </c>
      <c r="Y14" s="59">
        <v>168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4"/>
  <sheetViews>
    <sheetView zoomScale="85" zoomScaleNormal="85" zoomScaleSheetLayoutView="80" workbookViewId="0">
      <pane xSplit="1" topLeftCell="B1" activePane="topRight" state="frozen"/>
      <selection pane="topRight" activeCell="H10" sqref="H10"/>
    </sheetView>
  </sheetViews>
  <sheetFormatPr defaultColWidth="8.875" defaultRowHeight="16.5"/>
  <cols>
    <col min="1" max="12" width="8.875" style="49"/>
    <col min="13" max="13" width="7.75" style="49" hidden="1" customWidth="1"/>
    <col min="14" max="17" width="8.875" style="49"/>
    <col min="18" max="18" width="8.875" style="49" customWidth="1"/>
    <col min="19" max="19" width="7" style="49" hidden="1" customWidth="1"/>
    <col min="20" max="16384" width="8.875" style="49"/>
  </cols>
  <sheetData>
    <row r="1" spans="1:25" ht="25.5">
      <c r="A1" s="73" t="s">
        <v>118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6" t="s">
        <v>83</v>
      </c>
      <c r="B3" s="56">
        <v>207</v>
      </c>
      <c r="C3" s="56">
        <v>149</v>
      </c>
      <c r="D3" s="56">
        <v>89</v>
      </c>
      <c r="E3" s="56">
        <v>445</v>
      </c>
      <c r="F3" s="56">
        <v>14</v>
      </c>
      <c r="G3" s="56">
        <v>459</v>
      </c>
      <c r="H3" s="57">
        <v>0.96940000000000004</v>
      </c>
      <c r="I3" s="56">
        <v>5</v>
      </c>
      <c r="J3" s="56">
        <v>5</v>
      </c>
      <c r="K3" s="56">
        <v>3</v>
      </c>
      <c r="L3" s="56">
        <v>33</v>
      </c>
      <c r="M3" s="56"/>
      <c r="N3" s="56">
        <v>147</v>
      </c>
      <c r="O3" s="56">
        <v>8</v>
      </c>
      <c r="P3" s="56">
        <v>20</v>
      </c>
      <c r="Q3" s="56">
        <v>27</v>
      </c>
      <c r="R3" s="56">
        <v>142</v>
      </c>
      <c r="S3" s="56"/>
      <c r="T3" s="56">
        <v>623</v>
      </c>
      <c r="U3" s="56">
        <v>699</v>
      </c>
      <c r="V3" s="56">
        <v>1322</v>
      </c>
      <c r="W3" s="56">
        <v>45</v>
      </c>
      <c r="X3" s="56">
        <v>7</v>
      </c>
      <c r="Y3" s="56">
        <v>168</v>
      </c>
    </row>
    <row r="4" spans="1:25" ht="38.25" customHeight="1">
      <c r="A4" s="62" t="s">
        <v>84</v>
      </c>
      <c r="B4" s="62">
        <v>207</v>
      </c>
      <c r="C4" s="62">
        <v>149</v>
      </c>
      <c r="D4" s="62">
        <v>89</v>
      </c>
      <c r="E4" s="62">
        <v>445</v>
      </c>
      <c r="F4" s="62">
        <v>14</v>
      </c>
      <c r="G4" s="62">
        <v>459</v>
      </c>
      <c r="H4" s="63">
        <v>0.96940000000000004</v>
      </c>
      <c r="I4" s="62">
        <v>5</v>
      </c>
      <c r="J4" s="62">
        <v>5</v>
      </c>
      <c r="K4" s="62">
        <v>3</v>
      </c>
      <c r="L4" s="62">
        <v>33</v>
      </c>
      <c r="M4" s="62"/>
      <c r="N4" s="62">
        <v>147</v>
      </c>
      <c r="O4" s="62">
        <v>8</v>
      </c>
      <c r="P4" s="62">
        <v>20</v>
      </c>
      <c r="Q4" s="62">
        <v>27</v>
      </c>
      <c r="R4" s="62">
        <v>141</v>
      </c>
      <c r="S4" s="62"/>
      <c r="T4" s="62">
        <v>611</v>
      </c>
      <c r="U4" s="62">
        <v>684</v>
      </c>
      <c r="V4" s="62">
        <v>1295</v>
      </c>
      <c r="W4" s="62">
        <v>45</v>
      </c>
      <c r="X4" s="62">
        <v>7</v>
      </c>
      <c r="Y4" s="62">
        <v>168</v>
      </c>
    </row>
    <row r="5" spans="1:25" ht="38.25" customHeight="1">
      <c r="A5" s="56" t="s">
        <v>119</v>
      </c>
      <c r="B5" s="56">
        <v>211</v>
      </c>
      <c r="C5" s="56">
        <v>143</v>
      </c>
      <c r="D5" s="56">
        <v>87</v>
      </c>
      <c r="E5" s="56">
        <v>441</v>
      </c>
      <c r="F5" s="56">
        <v>15</v>
      </c>
      <c r="G5" s="56">
        <v>456</v>
      </c>
      <c r="H5" s="57">
        <v>0.96709999999999996</v>
      </c>
      <c r="I5" s="56">
        <v>5</v>
      </c>
      <c r="J5" s="56">
        <v>5</v>
      </c>
      <c r="K5" s="56">
        <v>3</v>
      </c>
      <c r="L5" s="56">
        <v>28</v>
      </c>
      <c r="M5" s="56"/>
      <c r="N5" s="56">
        <v>150</v>
      </c>
      <c r="O5" s="56">
        <v>8</v>
      </c>
      <c r="P5" s="56">
        <v>20</v>
      </c>
      <c r="Q5" s="56">
        <v>26</v>
      </c>
      <c r="R5" s="56">
        <v>142</v>
      </c>
      <c r="S5" s="56"/>
      <c r="T5" s="56">
        <v>619</v>
      </c>
      <c r="U5" s="56">
        <v>804</v>
      </c>
      <c r="V5" s="56">
        <v>1423</v>
      </c>
      <c r="W5" s="56">
        <v>45</v>
      </c>
      <c r="X5" s="56">
        <v>7</v>
      </c>
      <c r="Y5" s="56">
        <v>168</v>
      </c>
    </row>
    <row r="6" spans="1:25" ht="33.75" customHeight="1">
      <c r="A6" s="62" t="s">
        <v>120</v>
      </c>
      <c r="B6" s="62">
        <v>211</v>
      </c>
      <c r="C6" s="62">
        <v>143</v>
      </c>
      <c r="D6" s="62">
        <v>87</v>
      </c>
      <c r="E6" s="62">
        <v>441</v>
      </c>
      <c r="F6" s="62">
        <v>15</v>
      </c>
      <c r="G6" s="62">
        <v>456</v>
      </c>
      <c r="H6" s="63">
        <v>0.96709999999999996</v>
      </c>
      <c r="I6" s="62">
        <v>5</v>
      </c>
      <c r="J6" s="62">
        <v>5</v>
      </c>
      <c r="K6" s="62">
        <v>3</v>
      </c>
      <c r="L6" s="62">
        <v>28</v>
      </c>
      <c r="M6" s="62"/>
      <c r="N6" s="62">
        <v>150</v>
      </c>
      <c r="O6" s="62">
        <v>8</v>
      </c>
      <c r="P6" s="62">
        <v>20</v>
      </c>
      <c r="Q6" s="62">
        <v>25</v>
      </c>
      <c r="R6" s="62">
        <v>143</v>
      </c>
      <c r="S6" s="62"/>
      <c r="T6" s="62">
        <v>622</v>
      </c>
      <c r="U6" s="62">
        <v>826</v>
      </c>
      <c r="V6" s="62">
        <v>1448</v>
      </c>
      <c r="W6" s="62">
        <v>46</v>
      </c>
      <c r="X6" s="62">
        <v>7</v>
      </c>
      <c r="Y6" s="62">
        <v>167</v>
      </c>
    </row>
    <row r="7" spans="1:25" s="64" customFormat="1" ht="33.75" customHeight="1">
      <c r="A7" s="56" t="s">
        <v>101</v>
      </c>
      <c r="B7" s="56">
        <v>211</v>
      </c>
      <c r="C7" s="56">
        <v>143</v>
      </c>
      <c r="D7" s="56">
        <v>87</v>
      </c>
      <c r="E7" s="56">
        <v>441</v>
      </c>
      <c r="F7" s="56">
        <v>15</v>
      </c>
      <c r="G7" s="56">
        <v>456</v>
      </c>
      <c r="H7" s="57">
        <v>0.96709999999999996</v>
      </c>
      <c r="I7" s="56">
        <v>5</v>
      </c>
      <c r="J7" s="56">
        <v>5</v>
      </c>
      <c r="K7" s="56">
        <v>3</v>
      </c>
      <c r="L7" s="56">
        <v>28</v>
      </c>
      <c r="M7" s="56"/>
      <c r="N7" s="56">
        <v>152</v>
      </c>
      <c r="O7" s="56">
        <v>8</v>
      </c>
      <c r="P7" s="56">
        <v>19</v>
      </c>
      <c r="Q7" s="56">
        <v>25</v>
      </c>
      <c r="R7" s="56">
        <v>144</v>
      </c>
      <c r="S7" s="56"/>
      <c r="T7" s="56">
        <v>622</v>
      </c>
      <c r="U7" s="56">
        <v>826</v>
      </c>
      <c r="V7" s="56">
        <v>1448</v>
      </c>
      <c r="W7" s="56">
        <v>46</v>
      </c>
      <c r="X7" s="56">
        <v>7</v>
      </c>
      <c r="Y7" s="56">
        <v>167</v>
      </c>
    </row>
    <row r="8" spans="1:25" ht="32.25" customHeight="1">
      <c r="A8" s="62" t="s">
        <v>121</v>
      </c>
      <c r="B8" s="62">
        <v>211</v>
      </c>
      <c r="C8" s="62">
        <v>143</v>
      </c>
      <c r="D8" s="62">
        <v>87</v>
      </c>
      <c r="E8" s="62">
        <v>441</v>
      </c>
      <c r="F8" s="62">
        <v>15</v>
      </c>
      <c r="G8" s="62">
        <v>456</v>
      </c>
      <c r="H8" s="63">
        <f>E8/G8</f>
        <v>0.96710526315789469</v>
      </c>
      <c r="I8" s="62">
        <v>5</v>
      </c>
      <c r="J8" s="62">
        <v>5</v>
      </c>
      <c r="K8" s="62">
        <v>3</v>
      </c>
      <c r="L8" s="62">
        <v>28</v>
      </c>
      <c r="M8" s="62"/>
      <c r="N8" s="62">
        <v>151</v>
      </c>
      <c r="O8" s="62">
        <v>8</v>
      </c>
      <c r="P8" s="62">
        <v>19</v>
      </c>
      <c r="Q8" s="62">
        <v>25</v>
      </c>
      <c r="R8" s="62">
        <v>144</v>
      </c>
      <c r="S8" s="62"/>
      <c r="T8" s="62">
        <v>622</v>
      </c>
      <c r="U8" s="62">
        <v>826</v>
      </c>
      <c r="V8" s="62">
        <v>1448</v>
      </c>
      <c r="W8" s="62">
        <v>45.5</v>
      </c>
      <c r="X8" s="62">
        <v>7</v>
      </c>
      <c r="Y8" s="62">
        <v>167</v>
      </c>
    </row>
    <row r="9" spans="1:25" ht="30" customHeight="1">
      <c r="A9" s="56" t="s">
        <v>122</v>
      </c>
      <c r="B9" s="56">
        <v>211</v>
      </c>
      <c r="C9" s="56">
        <v>140</v>
      </c>
      <c r="D9" s="56">
        <v>87</v>
      </c>
      <c r="E9" s="56">
        <v>438</v>
      </c>
      <c r="F9" s="56">
        <v>13</v>
      </c>
      <c r="G9" s="56">
        <v>451</v>
      </c>
      <c r="H9" s="57">
        <f>E9/G9</f>
        <v>0.97117516629711753</v>
      </c>
      <c r="I9" s="56">
        <v>4</v>
      </c>
      <c r="J9" s="56">
        <v>5</v>
      </c>
      <c r="K9" s="56">
        <v>3</v>
      </c>
      <c r="L9" s="56">
        <v>28</v>
      </c>
      <c r="M9" s="56"/>
      <c r="N9" s="56">
        <v>149</v>
      </c>
      <c r="O9" s="56">
        <v>8</v>
      </c>
      <c r="P9" s="56">
        <v>19</v>
      </c>
      <c r="Q9" s="56">
        <v>23</v>
      </c>
      <c r="R9" s="56">
        <v>144</v>
      </c>
      <c r="S9" s="56"/>
      <c r="T9" s="56">
        <v>613</v>
      </c>
      <c r="U9" s="56">
        <v>728</v>
      </c>
      <c r="V9" s="56">
        <v>1341</v>
      </c>
      <c r="W9" s="56">
        <v>43.5</v>
      </c>
      <c r="X9" s="56">
        <v>7</v>
      </c>
      <c r="Y9" s="56">
        <v>167</v>
      </c>
    </row>
    <row r="10" spans="1:25" ht="28.5" customHeight="1">
      <c r="A10" s="62" t="s">
        <v>90</v>
      </c>
      <c r="B10" s="62">
        <v>212</v>
      </c>
      <c r="C10" s="62">
        <v>139</v>
      </c>
      <c r="D10" s="62">
        <v>87</v>
      </c>
      <c r="E10" s="62">
        <v>438</v>
      </c>
      <c r="F10" s="62">
        <v>13</v>
      </c>
      <c r="G10" s="62">
        <v>451</v>
      </c>
      <c r="H10" s="63">
        <f>E10/G10</f>
        <v>0.97117516629711753</v>
      </c>
      <c r="I10" s="62">
        <v>4</v>
      </c>
      <c r="J10" s="62">
        <v>5</v>
      </c>
      <c r="K10" s="62">
        <v>3</v>
      </c>
      <c r="L10" s="62">
        <v>28</v>
      </c>
      <c r="M10" s="62"/>
      <c r="N10" s="62">
        <v>146</v>
      </c>
      <c r="O10" s="62">
        <v>8</v>
      </c>
      <c r="P10" s="62">
        <v>20</v>
      </c>
      <c r="Q10" s="62">
        <v>22</v>
      </c>
      <c r="R10" s="62">
        <v>143</v>
      </c>
      <c r="S10" s="62"/>
      <c r="T10" s="62">
        <v>608</v>
      </c>
      <c r="U10" s="62">
        <v>727</v>
      </c>
      <c r="V10" s="62">
        <v>1335</v>
      </c>
      <c r="W10" s="62">
        <v>41.5</v>
      </c>
      <c r="X10" s="62">
        <v>7</v>
      </c>
      <c r="Y10" s="62">
        <v>167</v>
      </c>
    </row>
    <row r="11" spans="1:25" ht="27" customHeight="1">
      <c r="A11" s="56" t="s">
        <v>91</v>
      </c>
      <c r="B11" s="56">
        <v>209</v>
      </c>
      <c r="C11" s="56">
        <v>136</v>
      </c>
      <c r="D11" s="56">
        <v>95</v>
      </c>
      <c r="E11" s="56">
        <v>440</v>
      </c>
      <c r="F11" s="56">
        <v>13</v>
      </c>
      <c r="G11" s="56">
        <v>453</v>
      </c>
      <c r="H11" s="57">
        <f t="shared" ref="H11:H12" si="0">E11/G11</f>
        <v>0.9713024282560706</v>
      </c>
      <c r="I11" s="56">
        <v>4</v>
      </c>
      <c r="J11" s="56">
        <v>5</v>
      </c>
      <c r="K11" s="56">
        <v>3</v>
      </c>
      <c r="L11" s="56">
        <v>26</v>
      </c>
      <c r="M11" s="56"/>
      <c r="N11" s="56">
        <v>146</v>
      </c>
      <c r="O11" s="56">
        <v>8</v>
      </c>
      <c r="P11" s="56">
        <v>20</v>
      </c>
      <c r="Q11" s="56">
        <v>23</v>
      </c>
      <c r="R11" s="56">
        <v>142</v>
      </c>
      <c r="S11" s="56"/>
      <c r="T11" s="56">
        <v>612</v>
      </c>
      <c r="U11" s="56">
        <v>748</v>
      </c>
      <c r="V11" s="56">
        <v>1360</v>
      </c>
      <c r="W11" s="56">
        <v>42.5</v>
      </c>
      <c r="X11" s="56">
        <v>7</v>
      </c>
      <c r="Y11" s="56">
        <v>176</v>
      </c>
    </row>
    <row r="12" spans="1:25" ht="27" customHeight="1">
      <c r="A12" s="62" t="s">
        <v>123</v>
      </c>
      <c r="B12" s="62">
        <v>209</v>
      </c>
      <c r="C12" s="62">
        <v>135</v>
      </c>
      <c r="D12" s="62">
        <v>95</v>
      </c>
      <c r="E12" s="62">
        <v>439</v>
      </c>
      <c r="F12" s="62">
        <v>13</v>
      </c>
      <c r="G12" s="62">
        <v>452</v>
      </c>
      <c r="H12" s="63">
        <f t="shared" si="0"/>
        <v>0.97123893805309736</v>
      </c>
      <c r="I12" s="62">
        <v>4</v>
      </c>
      <c r="J12" s="62">
        <v>5</v>
      </c>
      <c r="K12" s="62">
        <v>3</v>
      </c>
      <c r="L12" s="62">
        <v>26</v>
      </c>
      <c r="M12" s="62"/>
      <c r="N12" s="62">
        <v>143</v>
      </c>
      <c r="O12" s="62">
        <v>8</v>
      </c>
      <c r="P12" s="62">
        <v>20</v>
      </c>
      <c r="Q12" s="62">
        <v>23</v>
      </c>
      <c r="R12" s="62">
        <v>141</v>
      </c>
      <c r="S12" s="62"/>
      <c r="T12" s="62">
        <v>611</v>
      </c>
      <c r="U12" s="62">
        <v>825</v>
      </c>
      <c r="V12" s="62">
        <v>1436</v>
      </c>
      <c r="W12" s="62">
        <v>42.5</v>
      </c>
      <c r="X12" s="62">
        <v>7</v>
      </c>
      <c r="Y12" s="62">
        <v>180</v>
      </c>
    </row>
    <row r="13" spans="1:25" ht="27.75" customHeight="1">
      <c r="A13" s="56" t="s">
        <v>93</v>
      </c>
      <c r="B13" s="56">
        <v>209</v>
      </c>
      <c r="C13" s="56">
        <v>135</v>
      </c>
      <c r="D13" s="56">
        <v>95</v>
      </c>
      <c r="E13" s="56">
        <v>439</v>
      </c>
      <c r="F13" s="56">
        <v>13</v>
      </c>
      <c r="G13" s="56">
        <v>452</v>
      </c>
      <c r="H13" s="57">
        <f t="shared" ref="H13" si="1">E13/G13</f>
        <v>0.97123893805309736</v>
      </c>
      <c r="I13" s="56">
        <v>4</v>
      </c>
      <c r="J13" s="56">
        <v>5</v>
      </c>
      <c r="K13" s="56">
        <v>3</v>
      </c>
      <c r="L13" s="56">
        <v>26</v>
      </c>
      <c r="M13" s="56"/>
      <c r="N13" s="56">
        <v>143</v>
      </c>
      <c r="O13" s="56">
        <v>8</v>
      </c>
      <c r="P13" s="56">
        <v>20</v>
      </c>
      <c r="Q13" s="56">
        <v>24</v>
      </c>
      <c r="R13" s="56">
        <v>141</v>
      </c>
      <c r="S13" s="56"/>
      <c r="T13" s="56">
        <v>611</v>
      </c>
      <c r="U13" s="56">
        <v>878</v>
      </c>
      <c r="V13" s="56">
        <v>1489</v>
      </c>
      <c r="W13" s="56">
        <v>43.5</v>
      </c>
      <c r="X13" s="56">
        <v>7</v>
      </c>
      <c r="Y13" s="56">
        <v>180</v>
      </c>
    </row>
    <row r="14" spans="1:25" ht="27.75" customHeight="1">
      <c r="A14" s="62" t="s">
        <v>94</v>
      </c>
      <c r="B14" s="62">
        <v>209</v>
      </c>
      <c r="C14" s="62">
        <v>135</v>
      </c>
      <c r="D14" s="62">
        <v>95</v>
      </c>
      <c r="E14" s="62">
        <v>439</v>
      </c>
      <c r="F14" s="62">
        <v>13</v>
      </c>
      <c r="G14" s="62">
        <v>452</v>
      </c>
      <c r="H14" s="62">
        <f t="shared" ref="H14" si="2">E14/G14</f>
        <v>0.97123893805309736</v>
      </c>
      <c r="I14" s="62">
        <v>4</v>
      </c>
      <c r="J14" s="62">
        <v>4</v>
      </c>
      <c r="K14" s="62">
        <v>3</v>
      </c>
      <c r="L14" s="62">
        <v>26</v>
      </c>
      <c r="M14" s="62"/>
      <c r="N14" s="62">
        <v>146</v>
      </c>
      <c r="O14" s="62">
        <v>8</v>
      </c>
      <c r="P14" s="62">
        <v>20</v>
      </c>
      <c r="Q14" s="62">
        <v>24</v>
      </c>
      <c r="R14" s="62">
        <v>144</v>
      </c>
      <c r="S14" s="62"/>
      <c r="T14" s="62">
        <v>615</v>
      </c>
      <c r="U14" s="62">
        <v>848</v>
      </c>
      <c r="V14" s="62">
        <v>1463</v>
      </c>
      <c r="W14" s="62">
        <v>47</v>
      </c>
      <c r="X14" s="62">
        <v>7</v>
      </c>
      <c r="Y14" s="62">
        <v>179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8"/>
  <sheetViews>
    <sheetView tabSelected="1" zoomScale="85" zoomScaleNormal="85" zoomScaleSheetLayoutView="80" workbookViewId="0">
      <pane xSplit="1" topLeftCell="B1" activePane="topRight" state="frozen"/>
      <selection pane="topRight" activeCell="T8" sqref="T8:U8"/>
    </sheetView>
  </sheetViews>
  <sheetFormatPr defaultColWidth="8.875" defaultRowHeight="16.5"/>
  <cols>
    <col min="1" max="12" width="8.875" style="49"/>
    <col min="13" max="13" width="7.75" style="49" hidden="1" customWidth="1"/>
    <col min="14" max="17" width="8.875" style="49"/>
    <col min="18" max="18" width="8.875" style="49" customWidth="1"/>
    <col min="19" max="19" width="7" style="49" hidden="1" customWidth="1"/>
    <col min="20" max="16384" width="8.875" style="49"/>
  </cols>
  <sheetData>
    <row r="1" spans="1:25" ht="25.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" ht="47.25">
      <c r="A2" s="50" t="s">
        <v>0</v>
      </c>
      <c r="B2" s="50" t="s">
        <v>3</v>
      </c>
      <c r="C2" s="50" t="s">
        <v>4</v>
      </c>
      <c r="D2" s="50" t="s">
        <v>13</v>
      </c>
      <c r="E2" s="51" t="s">
        <v>16</v>
      </c>
      <c r="F2" s="50" t="s">
        <v>5</v>
      </c>
      <c r="G2" s="51" t="s">
        <v>17</v>
      </c>
      <c r="H2" s="52" t="s">
        <v>18</v>
      </c>
      <c r="I2" s="50" t="s">
        <v>6</v>
      </c>
      <c r="J2" s="50" t="s">
        <v>14</v>
      </c>
      <c r="K2" s="51" t="s">
        <v>7</v>
      </c>
      <c r="L2" s="51" t="s">
        <v>21</v>
      </c>
      <c r="M2" s="50" t="s">
        <v>1</v>
      </c>
      <c r="N2" s="50" t="s">
        <v>9</v>
      </c>
      <c r="O2" s="50" t="s">
        <v>15</v>
      </c>
      <c r="P2" s="50" t="s">
        <v>10</v>
      </c>
      <c r="Q2" s="50" t="s">
        <v>11</v>
      </c>
      <c r="R2" s="51" t="s">
        <v>22</v>
      </c>
      <c r="S2" s="50" t="s">
        <v>12</v>
      </c>
      <c r="T2" s="50" t="s">
        <v>71</v>
      </c>
      <c r="U2" s="50" t="s">
        <v>72</v>
      </c>
      <c r="V2" s="50" t="s">
        <v>1</v>
      </c>
      <c r="W2" s="50" t="s">
        <v>79</v>
      </c>
      <c r="X2" s="50" t="s">
        <v>75</v>
      </c>
      <c r="Y2" s="50" t="s">
        <v>81</v>
      </c>
    </row>
    <row r="3" spans="1:25" ht="30" customHeight="1">
      <c r="A3" s="56" t="s">
        <v>125</v>
      </c>
      <c r="B3" s="56">
        <v>209</v>
      </c>
      <c r="C3" s="56">
        <v>136</v>
      </c>
      <c r="D3" s="56">
        <v>95</v>
      </c>
      <c r="E3" s="56">
        <v>440</v>
      </c>
      <c r="F3" s="56">
        <v>13</v>
      </c>
      <c r="G3" s="56">
        <v>453</v>
      </c>
      <c r="H3" s="57">
        <f t="shared" ref="H3" si="0">E3/G3</f>
        <v>0.9713024282560706</v>
      </c>
      <c r="I3" s="56">
        <v>4</v>
      </c>
      <c r="J3" s="56">
        <v>4</v>
      </c>
      <c r="K3" s="56">
        <v>3</v>
      </c>
      <c r="L3" s="56">
        <v>26</v>
      </c>
      <c r="M3" s="56"/>
      <c r="N3" s="56">
        <v>146</v>
      </c>
      <c r="O3" s="56">
        <v>8</v>
      </c>
      <c r="P3" s="56">
        <v>20</v>
      </c>
      <c r="Q3" s="56">
        <v>24</v>
      </c>
      <c r="R3" s="56">
        <v>143</v>
      </c>
      <c r="S3" s="56"/>
      <c r="T3" s="56">
        <v>614</v>
      </c>
      <c r="U3" s="56">
        <v>633</v>
      </c>
      <c r="V3" s="56">
        <v>1247</v>
      </c>
      <c r="W3" s="56">
        <v>41.5</v>
      </c>
      <c r="X3" s="56">
        <v>7</v>
      </c>
      <c r="Y3" s="56">
        <v>179</v>
      </c>
    </row>
    <row r="4" spans="1:25" ht="27" customHeight="1">
      <c r="A4" s="62" t="s">
        <v>84</v>
      </c>
      <c r="B4" s="62">
        <v>217</v>
      </c>
      <c r="C4" s="62">
        <v>140</v>
      </c>
      <c r="D4" s="62">
        <v>83</v>
      </c>
      <c r="E4" s="62">
        <v>440</v>
      </c>
      <c r="F4" s="62">
        <v>13</v>
      </c>
      <c r="G4" s="62">
        <v>453</v>
      </c>
      <c r="H4" s="63">
        <f>E4/G4</f>
        <v>0.9713024282560706</v>
      </c>
      <c r="I4" s="62">
        <v>4</v>
      </c>
      <c r="J4" s="62">
        <v>4</v>
      </c>
      <c r="K4" s="62">
        <v>3</v>
      </c>
      <c r="L4" s="62">
        <v>26</v>
      </c>
      <c r="M4" s="62"/>
      <c r="N4" s="62">
        <v>146</v>
      </c>
      <c r="O4" s="62">
        <v>8</v>
      </c>
      <c r="P4" s="62">
        <v>20</v>
      </c>
      <c r="Q4" s="62">
        <v>23</v>
      </c>
      <c r="R4" s="62">
        <v>143</v>
      </c>
      <c r="S4" s="62"/>
      <c r="T4" s="62">
        <v>609</v>
      </c>
      <c r="U4" s="62">
        <v>672</v>
      </c>
      <c r="V4" s="62">
        <v>1281</v>
      </c>
      <c r="W4" s="62">
        <v>42</v>
      </c>
      <c r="X4" s="62">
        <v>7</v>
      </c>
      <c r="Y4" s="62">
        <v>179</v>
      </c>
    </row>
    <row r="5" spans="1:25" ht="33" customHeight="1">
      <c r="A5" s="56" t="s">
        <v>126</v>
      </c>
      <c r="B5" s="56">
        <v>210</v>
      </c>
      <c r="C5" s="56">
        <v>138</v>
      </c>
      <c r="D5" s="56">
        <v>89</v>
      </c>
      <c r="E5" s="56">
        <v>437</v>
      </c>
      <c r="F5" s="56">
        <v>12</v>
      </c>
      <c r="G5" s="56">
        <v>449</v>
      </c>
      <c r="H5" s="57">
        <f>E5/G5</f>
        <v>0.97327394209354123</v>
      </c>
      <c r="I5" s="56">
        <v>4</v>
      </c>
      <c r="J5" s="56">
        <v>4</v>
      </c>
      <c r="K5" s="56">
        <v>3</v>
      </c>
      <c r="L5" s="56">
        <v>27</v>
      </c>
      <c r="M5" s="56"/>
      <c r="N5" s="56">
        <v>146</v>
      </c>
      <c r="O5" s="56">
        <v>8</v>
      </c>
      <c r="P5" s="56">
        <v>20</v>
      </c>
      <c r="Q5" s="56">
        <v>23</v>
      </c>
      <c r="R5" s="56">
        <v>143</v>
      </c>
      <c r="S5" s="56"/>
      <c r="T5" s="56">
        <v>609</v>
      </c>
      <c r="U5" s="56">
        <v>709</v>
      </c>
      <c r="V5" s="56">
        <v>1318</v>
      </c>
      <c r="W5" s="56">
        <v>43</v>
      </c>
      <c r="X5" s="56">
        <v>7</v>
      </c>
      <c r="Y5" s="56">
        <v>183</v>
      </c>
    </row>
    <row r="6" spans="1:25" ht="31.5" customHeight="1">
      <c r="A6" s="62" t="s">
        <v>127</v>
      </c>
      <c r="B6" s="62">
        <v>210</v>
      </c>
      <c r="C6" s="62">
        <v>138</v>
      </c>
      <c r="D6" s="62">
        <v>89</v>
      </c>
      <c r="E6" s="62">
        <v>437</v>
      </c>
      <c r="F6" s="62">
        <v>12</v>
      </c>
      <c r="G6" s="62">
        <v>449</v>
      </c>
      <c r="H6" s="63">
        <f>E6/G6</f>
        <v>0.97327394209354123</v>
      </c>
      <c r="I6" s="62">
        <v>4</v>
      </c>
      <c r="J6" s="62">
        <v>4</v>
      </c>
      <c r="K6" s="62">
        <v>3</v>
      </c>
      <c r="L6" s="62">
        <v>27</v>
      </c>
      <c r="M6" s="62"/>
      <c r="N6" s="62">
        <v>144</v>
      </c>
      <c r="O6" s="62">
        <v>8</v>
      </c>
      <c r="P6" s="62">
        <v>20</v>
      </c>
      <c r="Q6" s="62">
        <v>23</v>
      </c>
      <c r="R6" s="62">
        <v>145</v>
      </c>
      <c r="S6" s="62"/>
      <c r="T6" s="62">
        <v>607</v>
      </c>
      <c r="U6" s="62">
        <v>682</v>
      </c>
      <c r="V6" s="62">
        <v>1289</v>
      </c>
      <c r="W6" s="62">
        <v>42.5</v>
      </c>
      <c r="X6" s="62">
        <v>7</v>
      </c>
      <c r="Y6" s="62">
        <v>182</v>
      </c>
    </row>
    <row r="7" spans="1:25" ht="32.25" customHeight="1">
      <c r="A7" s="56" t="s">
        <v>128</v>
      </c>
      <c r="B7" s="56">
        <v>210</v>
      </c>
      <c r="C7" s="56">
        <v>138</v>
      </c>
      <c r="D7" s="56">
        <v>88</v>
      </c>
      <c r="E7" s="56">
        <v>436</v>
      </c>
      <c r="F7" s="56">
        <v>12</v>
      </c>
      <c r="G7" s="56">
        <v>448</v>
      </c>
      <c r="H7" s="57">
        <f>E7/G7</f>
        <v>0.9732142857142857</v>
      </c>
      <c r="I7" s="56">
        <v>4</v>
      </c>
      <c r="J7" s="56">
        <v>4</v>
      </c>
      <c r="K7" s="56">
        <v>3</v>
      </c>
      <c r="L7" s="56">
        <v>27</v>
      </c>
      <c r="M7" s="56"/>
      <c r="N7" s="56">
        <v>143</v>
      </c>
      <c r="O7" s="56">
        <v>8</v>
      </c>
      <c r="P7" s="56">
        <v>20</v>
      </c>
      <c r="Q7" s="56">
        <v>23</v>
      </c>
      <c r="R7" s="56">
        <v>144</v>
      </c>
      <c r="S7" s="56"/>
      <c r="T7" s="56">
        <v>607</v>
      </c>
      <c r="U7" s="56">
        <v>723</v>
      </c>
      <c r="V7" s="56">
        <v>1330</v>
      </c>
      <c r="W7" s="56">
        <v>45.5</v>
      </c>
      <c r="X7" s="56">
        <v>7</v>
      </c>
      <c r="Y7" s="56">
        <v>182</v>
      </c>
    </row>
    <row r="8" spans="1:25" ht="36.75" customHeight="1">
      <c r="A8" s="62" t="s">
        <v>102</v>
      </c>
      <c r="B8" s="62">
        <v>210</v>
      </c>
      <c r="C8" s="62">
        <v>138</v>
      </c>
      <c r="D8" s="62">
        <v>88</v>
      </c>
      <c r="E8" s="62">
        <v>436</v>
      </c>
      <c r="F8" s="62">
        <v>12</v>
      </c>
      <c r="G8" s="62">
        <v>448</v>
      </c>
      <c r="H8" s="63">
        <f>E8/G8</f>
        <v>0.9732142857142857</v>
      </c>
      <c r="I8" s="62">
        <v>4</v>
      </c>
      <c r="J8" s="62">
        <v>4</v>
      </c>
      <c r="K8" s="62">
        <v>3</v>
      </c>
      <c r="L8" s="62">
        <v>27</v>
      </c>
      <c r="M8" s="62"/>
      <c r="N8" s="62">
        <v>142</v>
      </c>
      <c r="O8" s="62">
        <v>8</v>
      </c>
      <c r="P8" s="62">
        <v>20</v>
      </c>
      <c r="Q8" s="62">
        <v>23</v>
      </c>
      <c r="R8" s="62">
        <v>145</v>
      </c>
      <c r="S8" s="62"/>
      <c r="T8" s="62">
        <v>606</v>
      </c>
      <c r="U8" s="62">
        <v>767</v>
      </c>
      <c r="V8" s="62">
        <v>1373</v>
      </c>
      <c r="W8" s="62">
        <v>47</v>
      </c>
      <c r="X8" s="62">
        <v>7</v>
      </c>
      <c r="Y8" s="62">
        <v>182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C1" workbookViewId="0">
      <pane ySplit="2" topLeftCell="A3" activePane="bottomLeft" state="frozen"/>
      <selection pane="bottomLeft" activeCell="L6" sqref="L6"/>
    </sheetView>
  </sheetViews>
  <sheetFormatPr defaultRowHeight="16.5"/>
  <cols>
    <col min="1" max="4" width="6.625" customWidth="1"/>
    <col min="5" max="5" width="7.625" customWidth="1"/>
    <col min="6" max="7" width="6.625" customWidth="1"/>
    <col min="8" max="8" width="8.625" customWidth="1"/>
    <col min="9" max="10" width="6.625" customWidth="1"/>
    <col min="11" max="12" width="7.625" customWidth="1"/>
    <col min="13" max="17" width="6.625" customWidth="1"/>
    <col min="18" max="18" width="7.625" customWidth="1"/>
    <col min="19" max="19" width="6.625" customWidth="1"/>
  </cols>
  <sheetData>
    <row r="1" spans="1:19" ht="45" customHeight="1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50.1" customHeight="1">
      <c r="A2" s="40" t="s">
        <v>0</v>
      </c>
      <c r="B2" s="40" t="s">
        <v>3</v>
      </c>
      <c r="C2" s="40" t="s">
        <v>4</v>
      </c>
      <c r="D2" s="40" t="s">
        <v>13</v>
      </c>
      <c r="E2" s="41" t="s">
        <v>16</v>
      </c>
      <c r="F2" s="40" t="s">
        <v>5</v>
      </c>
      <c r="G2" s="41" t="s">
        <v>17</v>
      </c>
      <c r="H2" s="42" t="s">
        <v>18</v>
      </c>
      <c r="I2" s="40" t="s">
        <v>6</v>
      </c>
      <c r="J2" s="40" t="s">
        <v>14</v>
      </c>
      <c r="K2" s="41" t="s">
        <v>7</v>
      </c>
      <c r="L2" s="41" t="s">
        <v>21</v>
      </c>
      <c r="M2" s="40" t="s">
        <v>1</v>
      </c>
      <c r="N2" s="40" t="s">
        <v>9</v>
      </c>
      <c r="O2" s="40" t="s">
        <v>15</v>
      </c>
      <c r="P2" s="40" t="s">
        <v>10</v>
      </c>
      <c r="Q2" s="40" t="s">
        <v>11</v>
      </c>
      <c r="R2" s="41" t="s">
        <v>22</v>
      </c>
      <c r="S2" s="40" t="s">
        <v>12</v>
      </c>
    </row>
    <row r="3" spans="1:19" ht="30" customHeight="1">
      <c r="A3" s="4">
        <v>1</v>
      </c>
      <c r="B3" s="4">
        <v>113</v>
      </c>
      <c r="C3" s="4">
        <v>183</v>
      </c>
      <c r="D3" s="4">
        <v>142</v>
      </c>
      <c r="E3" s="4">
        <f t="shared" ref="E3:E14" si="0">SUM(B3:D3)</f>
        <v>438</v>
      </c>
      <c r="F3" s="4">
        <v>50</v>
      </c>
      <c r="G3" s="4">
        <f t="shared" ref="G3:G14" si="1">SUM(E3:F3)</f>
        <v>488</v>
      </c>
      <c r="H3" s="5">
        <f t="shared" ref="H3:H14" si="2">E3/G3*100</f>
        <v>89.754098360655746</v>
      </c>
      <c r="I3" s="4">
        <v>9</v>
      </c>
      <c r="J3" s="4">
        <v>11</v>
      </c>
      <c r="K3" s="4">
        <v>5</v>
      </c>
      <c r="L3" s="4">
        <v>11</v>
      </c>
      <c r="M3" s="4">
        <f t="shared" ref="M3:M14" si="3">SUM(I3:L3)+G3</f>
        <v>524</v>
      </c>
      <c r="N3" s="4">
        <v>140</v>
      </c>
      <c r="O3" s="4">
        <v>12</v>
      </c>
      <c r="P3" s="4">
        <v>21</v>
      </c>
      <c r="Q3" s="4">
        <v>39</v>
      </c>
      <c r="R3" s="4">
        <v>112</v>
      </c>
      <c r="S3" s="4">
        <f t="shared" ref="S3:S14" si="4">SUM(M3:R3)</f>
        <v>848</v>
      </c>
    </row>
    <row r="4" spans="1:19" ht="30" customHeight="1">
      <c r="A4" s="37">
        <v>2</v>
      </c>
      <c r="B4" s="37">
        <v>113</v>
      </c>
      <c r="C4" s="37">
        <v>183</v>
      </c>
      <c r="D4" s="37">
        <v>145</v>
      </c>
      <c r="E4" s="38">
        <f t="shared" si="0"/>
        <v>441</v>
      </c>
      <c r="F4" s="37">
        <v>49</v>
      </c>
      <c r="G4" s="38">
        <f t="shared" si="1"/>
        <v>490</v>
      </c>
      <c r="H4" s="39">
        <f t="shared" si="2"/>
        <v>90</v>
      </c>
      <c r="I4" s="37">
        <v>9</v>
      </c>
      <c r="J4" s="37">
        <v>11</v>
      </c>
      <c r="K4" s="37">
        <v>5</v>
      </c>
      <c r="L4" s="37">
        <v>11</v>
      </c>
      <c r="M4" s="38">
        <f t="shared" si="3"/>
        <v>526</v>
      </c>
      <c r="N4" s="37">
        <v>139</v>
      </c>
      <c r="O4" s="37">
        <v>12</v>
      </c>
      <c r="P4" s="37">
        <v>21</v>
      </c>
      <c r="Q4" s="37">
        <v>39</v>
      </c>
      <c r="R4" s="37">
        <v>112</v>
      </c>
      <c r="S4" s="38">
        <f t="shared" si="4"/>
        <v>849</v>
      </c>
    </row>
    <row r="5" spans="1:19" ht="30" customHeight="1">
      <c r="A5" s="4">
        <v>3</v>
      </c>
      <c r="B5" s="4">
        <v>113</v>
      </c>
      <c r="C5" s="4">
        <v>183</v>
      </c>
      <c r="D5" s="4">
        <v>146</v>
      </c>
      <c r="E5" s="4">
        <f t="shared" si="0"/>
        <v>442</v>
      </c>
      <c r="F5" s="4">
        <v>49</v>
      </c>
      <c r="G5" s="4">
        <f t="shared" si="1"/>
        <v>491</v>
      </c>
      <c r="H5" s="5">
        <f t="shared" si="2"/>
        <v>90.020366598777997</v>
      </c>
      <c r="I5" s="4">
        <v>9</v>
      </c>
      <c r="J5" s="4">
        <v>10</v>
      </c>
      <c r="K5" s="4">
        <v>5</v>
      </c>
      <c r="L5" s="4">
        <v>11</v>
      </c>
      <c r="M5" s="4">
        <f t="shared" si="3"/>
        <v>526</v>
      </c>
      <c r="N5" s="4">
        <v>139</v>
      </c>
      <c r="O5" s="4">
        <v>12</v>
      </c>
      <c r="P5" s="4">
        <v>21</v>
      </c>
      <c r="Q5" s="4">
        <v>39</v>
      </c>
      <c r="R5" s="4">
        <v>112</v>
      </c>
      <c r="S5" s="4">
        <f t="shared" si="4"/>
        <v>849</v>
      </c>
    </row>
    <row r="6" spans="1:19" ht="30" customHeight="1">
      <c r="A6" s="37">
        <v>4</v>
      </c>
      <c r="B6" s="37">
        <v>113</v>
      </c>
      <c r="C6" s="37">
        <v>183</v>
      </c>
      <c r="D6" s="37">
        <v>146</v>
      </c>
      <c r="E6" s="38">
        <f t="shared" si="0"/>
        <v>442</v>
      </c>
      <c r="F6" s="37">
        <v>49</v>
      </c>
      <c r="G6" s="38">
        <f t="shared" si="1"/>
        <v>491</v>
      </c>
      <c r="H6" s="39">
        <f t="shared" si="2"/>
        <v>90.020366598777997</v>
      </c>
      <c r="I6" s="37">
        <v>9</v>
      </c>
      <c r="J6" s="37">
        <v>10</v>
      </c>
      <c r="K6" s="37">
        <v>5</v>
      </c>
      <c r="L6" s="37">
        <v>11</v>
      </c>
      <c r="M6" s="38">
        <f t="shared" si="3"/>
        <v>526</v>
      </c>
      <c r="N6" s="37">
        <v>140</v>
      </c>
      <c r="O6" s="37">
        <v>12</v>
      </c>
      <c r="P6" s="37">
        <v>21</v>
      </c>
      <c r="Q6" s="37">
        <v>39</v>
      </c>
      <c r="R6" s="37">
        <v>114</v>
      </c>
      <c r="S6" s="38">
        <f t="shared" si="4"/>
        <v>852</v>
      </c>
    </row>
    <row r="7" spans="1:19" ht="30" customHeight="1">
      <c r="A7" s="4">
        <v>5</v>
      </c>
      <c r="B7" s="4">
        <v>113</v>
      </c>
      <c r="C7" s="4">
        <v>183</v>
      </c>
      <c r="D7" s="4">
        <v>146</v>
      </c>
      <c r="E7" s="4">
        <f t="shared" si="0"/>
        <v>442</v>
      </c>
      <c r="F7" s="4">
        <v>49</v>
      </c>
      <c r="G7" s="4">
        <f t="shared" si="1"/>
        <v>491</v>
      </c>
      <c r="H7" s="5">
        <f t="shared" si="2"/>
        <v>90.020366598777997</v>
      </c>
      <c r="I7" s="4">
        <v>9</v>
      </c>
      <c r="J7" s="4">
        <v>10</v>
      </c>
      <c r="K7" s="4">
        <v>5</v>
      </c>
      <c r="L7" s="4">
        <v>11</v>
      </c>
      <c r="M7" s="4">
        <f t="shared" si="3"/>
        <v>526</v>
      </c>
      <c r="N7" s="4">
        <v>139</v>
      </c>
      <c r="O7" s="4">
        <v>12</v>
      </c>
      <c r="P7" s="4">
        <v>21</v>
      </c>
      <c r="Q7" s="4">
        <v>39</v>
      </c>
      <c r="R7" s="4">
        <v>113</v>
      </c>
      <c r="S7" s="4">
        <f t="shared" si="4"/>
        <v>850</v>
      </c>
    </row>
    <row r="8" spans="1:19" ht="30" customHeight="1">
      <c r="A8" s="37">
        <v>6</v>
      </c>
      <c r="B8" s="37">
        <v>113</v>
      </c>
      <c r="C8" s="37">
        <v>184</v>
      </c>
      <c r="D8" s="37">
        <v>145</v>
      </c>
      <c r="E8" s="38">
        <f t="shared" si="0"/>
        <v>442</v>
      </c>
      <c r="F8" s="37">
        <v>49</v>
      </c>
      <c r="G8" s="38">
        <f t="shared" si="1"/>
        <v>491</v>
      </c>
      <c r="H8" s="39">
        <f t="shared" si="2"/>
        <v>90.020366598777997</v>
      </c>
      <c r="I8" s="37">
        <v>9</v>
      </c>
      <c r="J8" s="37">
        <v>10</v>
      </c>
      <c r="K8" s="37">
        <v>5</v>
      </c>
      <c r="L8" s="37">
        <v>11</v>
      </c>
      <c r="M8" s="38">
        <f t="shared" si="3"/>
        <v>526</v>
      </c>
      <c r="N8" s="37">
        <v>139</v>
      </c>
      <c r="O8" s="37">
        <v>12</v>
      </c>
      <c r="P8" s="37">
        <v>21</v>
      </c>
      <c r="Q8" s="37">
        <v>39</v>
      </c>
      <c r="R8" s="37">
        <v>114</v>
      </c>
      <c r="S8" s="38">
        <f t="shared" si="4"/>
        <v>851</v>
      </c>
    </row>
    <row r="9" spans="1:19" ht="30" customHeight="1">
      <c r="A9" s="4">
        <v>7</v>
      </c>
      <c r="B9" s="4">
        <v>113</v>
      </c>
      <c r="C9" s="4">
        <v>184</v>
      </c>
      <c r="D9" s="4">
        <v>145</v>
      </c>
      <c r="E9" s="21">
        <f t="shared" si="0"/>
        <v>442</v>
      </c>
      <c r="F9" s="4">
        <v>49</v>
      </c>
      <c r="G9" s="21">
        <f t="shared" si="1"/>
        <v>491</v>
      </c>
      <c r="H9" s="22">
        <f t="shared" si="2"/>
        <v>90.020366598777997</v>
      </c>
      <c r="I9" s="4">
        <v>9</v>
      </c>
      <c r="J9" s="4">
        <v>10</v>
      </c>
      <c r="K9" s="4">
        <v>5</v>
      </c>
      <c r="L9" s="4">
        <v>11</v>
      </c>
      <c r="M9" s="7">
        <f t="shared" si="3"/>
        <v>526</v>
      </c>
      <c r="N9" s="4">
        <v>140</v>
      </c>
      <c r="O9" s="4">
        <v>12</v>
      </c>
      <c r="P9" s="4">
        <v>21</v>
      </c>
      <c r="Q9" s="4">
        <v>39</v>
      </c>
      <c r="R9" s="4">
        <v>114</v>
      </c>
      <c r="S9" s="21">
        <f t="shared" si="4"/>
        <v>852</v>
      </c>
    </row>
    <row r="10" spans="1:19" ht="30" customHeight="1">
      <c r="A10" s="37">
        <v>8</v>
      </c>
      <c r="B10" s="37">
        <v>122</v>
      </c>
      <c r="C10" s="37">
        <v>188</v>
      </c>
      <c r="D10" s="37">
        <v>139</v>
      </c>
      <c r="E10" s="38">
        <f t="shared" si="0"/>
        <v>449</v>
      </c>
      <c r="F10" s="37">
        <v>41</v>
      </c>
      <c r="G10" s="38">
        <f t="shared" si="1"/>
        <v>490</v>
      </c>
      <c r="H10" s="39">
        <f t="shared" si="2"/>
        <v>91.632653061224488</v>
      </c>
      <c r="I10" s="37">
        <v>8</v>
      </c>
      <c r="J10" s="37">
        <v>13</v>
      </c>
      <c r="K10" s="37">
        <v>5</v>
      </c>
      <c r="L10" s="37">
        <v>9</v>
      </c>
      <c r="M10" s="38">
        <f t="shared" si="3"/>
        <v>525</v>
      </c>
      <c r="N10" s="37">
        <v>138</v>
      </c>
      <c r="O10" s="37">
        <v>12</v>
      </c>
      <c r="P10" s="37">
        <v>20</v>
      </c>
      <c r="Q10" s="37">
        <v>39</v>
      </c>
      <c r="R10" s="37">
        <v>113</v>
      </c>
      <c r="S10" s="38">
        <f t="shared" si="4"/>
        <v>847</v>
      </c>
    </row>
    <row r="11" spans="1:19" ht="30" customHeight="1">
      <c r="A11" s="4">
        <v>9</v>
      </c>
      <c r="B11" s="4">
        <v>122</v>
      </c>
      <c r="C11" s="4">
        <v>188</v>
      </c>
      <c r="D11" s="4">
        <v>139</v>
      </c>
      <c r="E11" s="21">
        <f t="shared" si="0"/>
        <v>449</v>
      </c>
      <c r="F11" s="4">
        <v>41</v>
      </c>
      <c r="G11" s="21">
        <f t="shared" si="1"/>
        <v>490</v>
      </c>
      <c r="H11" s="22">
        <f t="shared" si="2"/>
        <v>91.632653061224488</v>
      </c>
      <c r="I11" s="4">
        <v>8</v>
      </c>
      <c r="J11" s="4">
        <v>12</v>
      </c>
      <c r="K11" s="4">
        <v>5</v>
      </c>
      <c r="L11" s="4">
        <v>9</v>
      </c>
      <c r="M11" s="4">
        <f t="shared" si="3"/>
        <v>524</v>
      </c>
      <c r="N11" s="4">
        <v>137</v>
      </c>
      <c r="O11" s="4">
        <v>12</v>
      </c>
      <c r="P11" s="4">
        <v>20</v>
      </c>
      <c r="Q11" s="4">
        <v>39</v>
      </c>
      <c r="R11" s="4">
        <v>115</v>
      </c>
      <c r="S11" s="21">
        <f t="shared" si="4"/>
        <v>847</v>
      </c>
    </row>
    <row r="12" spans="1:19" ht="30" customHeight="1">
      <c r="A12" s="37">
        <v>10</v>
      </c>
      <c r="B12" s="37">
        <v>122</v>
      </c>
      <c r="C12" s="37">
        <v>188</v>
      </c>
      <c r="D12" s="37">
        <v>139</v>
      </c>
      <c r="E12" s="38">
        <f t="shared" si="0"/>
        <v>449</v>
      </c>
      <c r="F12" s="37">
        <v>41</v>
      </c>
      <c r="G12" s="38">
        <f t="shared" si="1"/>
        <v>490</v>
      </c>
      <c r="H12" s="39">
        <f t="shared" si="2"/>
        <v>91.632653061224488</v>
      </c>
      <c r="I12" s="37">
        <v>8</v>
      </c>
      <c r="J12" s="37">
        <v>12</v>
      </c>
      <c r="K12" s="37">
        <v>5</v>
      </c>
      <c r="L12" s="37">
        <v>9</v>
      </c>
      <c r="M12" s="38">
        <f t="shared" si="3"/>
        <v>524</v>
      </c>
      <c r="N12" s="37">
        <v>135</v>
      </c>
      <c r="O12" s="37">
        <v>12</v>
      </c>
      <c r="P12" s="37">
        <v>20</v>
      </c>
      <c r="Q12" s="37">
        <v>39</v>
      </c>
      <c r="R12" s="37">
        <v>113</v>
      </c>
      <c r="S12" s="38">
        <f t="shared" si="4"/>
        <v>843</v>
      </c>
    </row>
    <row r="13" spans="1:19" ht="30" customHeight="1">
      <c r="A13" s="4">
        <v>11</v>
      </c>
      <c r="B13" s="4">
        <v>123</v>
      </c>
      <c r="C13" s="4">
        <v>187</v>
      </c>
      <c r="D13" s="4">
        <v>139</v>
      </c>
      <c r="E13" s="21">
        <f t="shared" si="0"/>
        <v>449</v>
      </c>
      <c r="F13" s="7">
        <v>41</v>
      </c>
      <c r="G13" s="7">
        <f t="shared" si="1"/>
        <v>490</v>
      </c>
      <c r="H13" s="22">
        <f t="shared" si="2"/>
        <v>91.632653061224488</v>
      </c>
      <c r="I13" s="4">
        <v>8</v>
      </c>
      <c r="J13" s="4">
        <v>12</v>
      </c>
      <c r="K13" s="4">
        <v>5</v>
      </c>
      <c r="L13" s="4">
        <v>9</v>
      </c>
      <c r="M13" s="7">
        <f t="shared" si="3"/>
        <v>524</v>
      </c>
      <c r="N13" s="4">
        <v>137</v>
      </c>
      <c r="O13" s="4">
        <v>12</v>
      </c>
      <c r="P13" s="4">
        <v>20</v>
      </c>
      <c r="Q13" s="4">
        <v>39</v>
      </c>
      <c r="R13" s="4">
        <v>111</v>
      </c>
      <c r="S13" s="7">
        <f t="shared" si="4"/>
        <v>843</v>
      </c>
    </row>
    <row r="14" spans="1:19" ht="30" customHeight="1">
      <c r="A14" s="37">
        <v>12</v>
      </c>
      <c r="B14" s="37">
        <v>123</v>
      </c>
      <c r="C14" s="37">
        <v>187</v>
      </c>
      <c r="D14" s="37">
        <v>139</v>
      </c>
      <c r="E14" s="38">
        <f t="shared" si="0"/>
        <v>449</v>
      </c>
      <c r="F14" s="37">
        <v>41</v>
      </c>
      <c r="G14" s="38">
        <f t="shared" si="1"/>
        <v>490</v>
      </c>
      <c r="H14" s="39">
        <f t="shared" si="2"/>
        <v>91.632653061224488</v>
      </c>
      <c r="I14" s="37">
        <v>8</v>
      </c>
      <c r="J14" s="37">
        <v>12</v>
      </c>
      <c r="K14" s="37">
        <v>5</v>
      </c>
      <c r="L14" s="37">
        <v>9</v>
      </c>
      <c r="M14" s="38">
        <f t="shared" si="3"/>
        <v>524</v>
      </c>
      <c r="N14" s="37">
        <v>137</v>
      </c>
      <c r="O14" s="37">
        <v>12</v>
      </c>
      <c r="P14" s="37">
        <v>20</v>
      </c>
      <c r="Q14" s="37">
        <v>39</v>
      </c>
      <c r="R14" s="37">
        <v>115</v>
      </c>
      <c r="S14" s="38">
        <f t="shared" si="4"/>
        <v>847</v>
      </c>
    </row>
  </sheetData>
  <mergeCells count="1">
    <mergeCell ref="A1:S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pane ySplit="2" topLeftCell="A9" activePane="bottomLeft" state="frozen"/>
      <selection pane="bottomLeft" activeCell="F20" sqref="F20"/>
    </sheetView>
  </sheetViews>
  <sheetFormatPr defaultRowHeight="16.5"/>
  <cols>
    <col min="1" max="4" width="6.625" style="1" customWidth="1"/>
    <col min="5" max="5" width="7.625" style="1" customWidth="1"/>
    <col min="6" max="7" width="6.625" style="1" customWidth="1"/>
    <col min="8" max="8" width="8.625" style="6" customWidth="1"/>
    <col min="9" max="10" width="6.625" style="1" customWidth="1"/>
    <col min="11" max="12" width="7.625" style="1" customWidth="1"/>
    <col min="13" max="17" width="6.625" style="1" customWidth="1"/>
    <col min="18" max="18" width="7.625" style="1" customWidth="1"/>
    <col min="19" max="19" width="6.625" style="1" customWidth="1"/>
  </cols>
  <sheetData>
    <row r="1" spans="1:19" ht="45" customHeight="1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50.1" customHeight="1">
      <c r="A2" s="34" t="s">
        <v>0</v>
      </c>
      <c r="B2" s="34" t="s">
        <v>3</v>
      </c>
      <c r="C2" s="34" t="s">
        <v>4</v>
      </c>
      <c r="D2" s="34" t="s">
        <v>13</v>
      </c>
      <c r="E2" s="35" t="s">
        <v>16</v>
      </c>
      <c r="F2" s="34" t="s">
        <v>5</v>
      </c>
      <c r="G2" s="35" t="s">
        <v>17</v>
      </c>
      <c r="H2" s="36" t="s">
        <v>18</v>
      </c>
      <c r="I2" s="34" t="s">
        <v>6</v>
      </c>
      <c r="J2" s="34" t="s">
        <v>14</v>
      </c>
      <c r="K2" s="35" t="s">
        <v>7</v>
      </c>
      <c r="L2" s="35" t="s">
        <v>21</v>
      </c>
      <c r="M2" s="34" t="s">
        <v>1</v>
      </c>
      <c r="N2" s="34" t="s">
        <v>9</v>
      </c>
      <c r="O2" s="34" t="s">
        <v>15</v>
      </c>
      <c r="P2" s="34" t="s">
        <v>10</v>
      </c>
      <c r="Q2" s="34" t="s">
        <v>11</v>
      </c>
      <c r="R2" s="35" t="s">
        <v>22</v>
      </c>
      <c r="S2" s="34" t="s">
        <v>12</v>
      </c>
    </row>
    <row r="3" spans="1:19" ht="30" customHeight="1">
      <c r="A3" s="4">
        <v>1</v>
      </c>
      <c r="B3" s="4">
        <v>115</v>
      </c>
      <c r="C3" s="4">
        <v>166</v>
      </c>
      <c r="D3" s="4">
        <v>143</v>
      </c>
      <c r="E3" s="4">
        <f t="shared" ref="E3:E14" si="0">SUM(B3:D3)</f>
        <v>424</v>
      </c>
      <c r="F3" s="4">
        <v>57</v>
      </c>
      <c r="G3" s="4">
        <f t="shared" ref="G3:G14" si="1">SUM(E3:F3)</f>
        <v>481</v>
      </c>
      <c r="H3" s="5">
        <f t="shared" ref="H3:H14" si="2">E3/G3*100</f>
        <v>88.14968814968816</v>
      </c>
      <c r="I3" s="4">
        <v>9</v>
      </c>
      <c r="J3" s="4">
        <v>13</v>
      </c>
      <c r="K3" s="4">
        <v>5</v>
      </c>
      <c r="L3" s="4">
        <v>9</v>
      </c>
      <c r="M3" s="4">
        <f t="shared" ref="M3:M14" si="3">SUM(I3:L3)+G3</f>
        <v>517</v>
      </c>
      <c r="N3" s="4">
        <v>145</v>
      </c>
      <c r="O3" s="4">
        <v>12</v>
      </c>
      <c r="P3" s="4">
        <v>22</v>
      </c>
      <c r="Q3" s="4">
        <v>40</v>
      </c>
      <c r="R3" s="4">
        <v>116</v>
      </c>
      <c r="S3" s="4">
        <f t="shared" ref="S3:S14" si="4">SUM(M3:R3)</f>
        <v>852</v>
      </c>
    </row>
    <row r="4" spans="1:19" ht="30" customHeight="1">
      <c r="A4" s="30">
        <v>2</v>
      </c>
      <c r="B4" s="30">
        <v>113</v>
      </c>
      <c r="C4" s="30">
        <v>165</v>
      </c>
      <c r="D4" s="30">
        <v>151</v>
      </c>
      <c r="E4" s="31">
        <f t="shared" si="0"/>
        <v>429</v>
      </c>
      <c r="F4" s="30">
        <v>55</v>
      </c>
      <c r="G4" s="31">
        <f t="shared" si="1"/>
        <v>484</v>
      </c>
      <c r="H4" s="32">
        <f t="shared" si="2"/>
        <v>88.63636363636364</v>
      </c>
      <c r="I4" s="30">
        <v>9</v>
      </c>
      <c r="J4" s="30">
        <v>13</v>
      </c>
      <c r="K4" s="30">
        <v>5</v>
      </c>
      <c r="L4" s="30">
        <v>12</v>
      </c>
      <c r="M4" s="31">
        <f t="shared" si="3"/>
        <v>523</v>
      </c>
      <c r="N4" s="30">
        <v>144</v>
      </c>
      <c r="O4" s="30">
        <v>12</v>
      </c>
      <c r="P4" s="30">
        <v>22</v>
      </c>
      <c r="Q4" s="30">
        <v>40</v>
      </c>
      <c r="R4" s="30">
        <v>116</v>
      </c>
      <c r="S4" s="31">
        <f t="shared" si="4"/>
        <v>857</v>
      </c>
    </row>
    <row r="5" spans="1:19" ht="30" customHeight="1">
      <c r="A5" s="4">
        <v>3</v>
      </c>
      <c r="B5" s="4">
        <v>113</v>
      </c>
      <c r="C5" s="4">
        <v>165</v>
      </c>
      <c r="D5" s="4">
        <v>151</v>
      </c>
      <c r="E5" s="21">
        <f t="shared" si="0"/>
        <v>429</v>
      </c>
      <c r="F5" s="4">
        <v>55</v>
      </c>
      <c r="G5" s="21">
        <f t="shared" si="1"/>
        <v>484</v>
      </c>
      <c r="H5" s="22">
        <f t="shared" si="2"/>
        <v>88.63636363636364</v>
      </c>
      <c r="I5" s="4">
        <v>9</v>
      </c>
      <c r="J5" s="4">
        <v>12</v>
      </c>
      <c r="K5" s="4">
        <v>5</v>
      </c>
      <c r="L5" s="4">
        <v>12</v>
      </c>
      <c r="M5" s="21">
        <f t="shared" si="3"/>
        <v>522</v>
      </c>
      <c r="N5" s="4">
        <v>139</v>
      </c>
      <c r="O5" s="4">
        <v>12</v>
      </c>
      <c r="P5" s="4">
        <v>21</v>
      </c>
      <c r="Q5" s="4">
        <v>40</v>
      </c>
      <c r="R5" s="4">
        <v>117</v>
      </c>
      <c r="S5" s="21">
        <f t="shared" si="4"/>
        <v>851</v>
      </c>
    </row>
    <row r="6" spans="1:19" ht="30" customHeight="1">
      <c r="A6" s="31">
        <v>4</v>
      </c>
      <c r="B6" s="30">
        <v>113</v>
      </c>
      <c r="C6" s="30">
        <v>165</v>
      </c>
      <c r="D6" s="30">
        <v>151</v>
      </c>
      <c r="E6" s="31">
        <f t="shared" si="0"/>
        <v>429</v>
      </c>
      <c r="F6" s="30">
        <v>55</v>
      </c>
      <c r="G6" s="31">
        <f t="shared" si="1"/>
        <v>484</v>
      </c>
      <c r="H6" s="32">
        <f t="shared" si="2"/>
        <v>88.63636363636364</v>
      </c>
      <c r="I6" s="30">
        <v>9</v>
      </c>
      <c r="J6" s="30">
        <v>12</v>
      </c>
      <c r="K6" s="30">
        <v>5</v>
      </c>
      <c r="L6" s="30">
        <v>12</v>
      </c>
      <c r="M6" s="31">
        <f t="shared" si="3"/>
        <v>522</v>
      </c>
      <c r="N6" s="30">
        <v>139</v>
      </c>
      <c r="O6" s="30">
        <v>12</v>
      </c>
      <c r="P6" s="30">
        <v>21</v>
      </c>
      <c r="Q6" s="30">
        <v>40</v>
      </c>
      <c r="R6" s="30">
        <v>117</v>
      </c>
      <c r="S6" s="31">
        <f t="shared" si="4"/>
        <v>851</v>
      </c>
    </row>
    <row r="7" spans="1:19" ht="30" customHeight="1">
      <c r="A7" s="4">
        <v>5</v>
      </c>
      <c r="B7" s="4">
        <v>113</v>
      </c>
      <c r="C7" s="4">
        <v>165</v>
      </c>
      <c r="D7" s="4">
        <v>150</v>
      </c>
      <c r="E7" s="21">
        <f t="shared" si="0"/>
        <v>428</v>
      </c>
      <c r="F7" s="4">
        <v>55</v>
      </c>
      <c r="G7" s="21">
        <f t="shared" si="1"/>
        <v>483</v>
      </c>
      <c r="H7" s="22">
        <f t="shared" si="2"/>
        <v>88.612836438923395</v>
      </c>
      <c r="I7" s="4">
        <v>9</v>
      </c>
      <c r="J7" s="4">
        <v>12</v>
      </c>
      <c r="K7" s="4">
        <v>5</v>
      </c>
      <c r="L7" s="4">
        <v>12</v>
      </c>
      <c r="M7" s="21">
        <f t="shared" si="3"/>
        <v>521</v>
      </c>
      <c r="N7" s="4">
        <v>140</v>
      </c>
      <c r="O7" s="4">
        <v>12</v>
      </c>
      <c r="P7" s="4">
        <v>21</v>
      </c>
      <c r="Q7" s="4">
        <v>39</v>
      </c>
      <c r="R7" s="4">
        <v>117</v>
      </c>
      <c r="S7" s="21">
        <f t="shared" si="4"/>
        <v>850</v>
      </c>
    </row>
    <row r="8" spans="1:19" ht="30" customHeight="1">
      <c r="A8" s="31">
        <v>6</v>
      </c>
      <c r="B8" s="30">
        <v>113</v>
      </c>
      <c r="C8" s="30">
        <v>165</v>
      </c>
      <c r="D8" s="30">
        <v>150</v>
      </c>
      <c r="E8" s="30">
        <f t="shared" si="0"/>
        <v>428</v>
      </c>
      <c r="F8" s="30">
        <v>55</v>
      </c>
      <c r="G8" s="30">
        <f t="shared" si="1"/>
        <v>483</v>
      </c>
      <c r="H8" s="32">
        <f t="shared" si="2"/>
        <v>88.612836438923395</v>
      </c>
      <c r="I8" s="30">
        <v>9</v>
      </c>
      <c r="J8" s="30">
        <v>12</v>
      </c>
      <c r="K8" s="30">
        <v>5</v>
      </c>
      <c r="L8" s="30">
        <v>12</v>
      </c>
      <c r="M8" s="31">
        <f t="shared" si="3"/>
        <v>521</v>
      </c>
      <c r="N8" s="30">
        <v>140</v>
      </c>
      <c r="O8" s="30">
        <v>12</v>
      </c>
      <c r="P8" s="30">
        <v>21</v>
      </c>
      <c r="Q8" s="30">
        <v>39</v>
      </c>
      <c r="R8" s="30">
        <v>117</v>
      </c>
      <c r="S8" s="30">
        <f t="shared" si="4"/>
        <v>850</v>
      </c>
    </row>
    <row r="9" spans="1:19" ht="30" customHeight="1">
      <c r="A9" s="4">
        <v>7</v>
      </c>
      <c r="B9" s="4">
        <v>113</v>
      </c>
      <c r="C9" s="4">
        <v>165</v>
      </c>
      <c r="D9" s="4">
        <v>150</v>
      </c>
      <c r="E9" s="21">
        <f t="shared" si="0"/>
        <v>428</v>
      </c>
      <c r="F9" s="4">
        <v>55</v>
      </c>
      <c r="G9" s="21">
        <f t="shared" si="1"/>
        <v>483</v>
      </c>
      <c r="H9" s="22">
        <f t="shared" si="2"/>
        <v>88.612836438923395</v>
      </c>
      <c r="I9" s="4">
        <v>9</v>
      </c>
      <c r="J9" s="4">
        <v>12</v>
      </c>
      <c r="K9" s="4">
        <v>5</v>
      </c>
      <c r="L9" s="4">
        <v>12</v>
      </c>
      <c r="M9" s="7">
        <f t="shared" si="3"/>
        <v>521</v>
      </c>
      <c r="N9" s="4">
        <v>140</v>
      </c>
      <c r="O9" s="4">
        <v>12</v>
      </c>
      <c r="P9" s="4">
        <v>21</v>
      </c>
      <c r="Q9" s="4">
        <v>39</v>
      </c>
      <c r="R9" s="4">
        <v>116</v>
      </c>
      <c r="S9" s="21">
        <f t="shared" si="4"/>
        <v>849</v>
      </c>
    </row>
    <row r="10" spans="1:19" ht="30" customHeight="1">
      <c r="A10" s="30">
        <v>8</v>
      </c>
      <c r="B10" s="30">
        <v>109</v>
      </c>
      <c r="C10" s="30">
        <v>164</v>
      </c>
      <c r="D10" s="30">
        <v>164</v>
      </c>
      <c r="E10" s="30">
        <f t="shared" si="0"/>
        <v>437</v>
      </c>
      <c r="F10" s="30">
        <v>52</v>
      </c>
      <c r="G10" s="30">
        <f t="shared" si="1"/>
        <v>489</v>
      </c>
      <c r="H10" s="32">
        <f t="shared" si="2"/>
        <v>89.366053169734144</v>
      </c>
      <c r="I10" s="30">
        <v>9</v>
      </c>
      <c r="J10" s="30">
        <v>12</v>
      </c>
      <c r="K10" s="30">
        <v>5</v>
      </c>
      <c r="L10" s="30">
        <v>11</v>
      </c>
      <c r="M10" s="31">
        <f t="shared" si="3"/>
        <v>526</v>
      </c>
      <c r="N10" s="30">
        <v>139</v>
      </c>
      <c r="O10" s="30">
        <v>12</v>
      </c>
      <c r="P10" s="30">
        <v>21</v>
      </c>
      <c r="Q10" s="30">
        <v>39</v>
      </c>
      <c r="R10" s="30">
        <v>116</v>
      </c>
      <c r="S10" s="30">
        <f t="shared" si="4"/>
        <v>853</v>
      </c>
    </row>
    <row r="11" spans="1:19" ht="30" customHeight="1">
      <c r="A11" s="4">
        <v>9</v>
      </c>
      <c r="B11" s="4">
        <v>112</v>
      </c>
      <c r="C11" s="4">
        <v>182</v>
      </c>
      <c r="D11" s="4">
        <v>145</v>
      </c>
      <c r="E11" s="21">
        <f t="shared" si="0"/>
        <v>439</v>
      </c>
      <c r="F11" s="4">
        <v>50</v>
      </c>
      <c r="G11" s="21">
        <f t="shared" si="1"/>
        <v>489</v>
      </c>
      <c r="H11" s="22">
        <f t="shared" si="2"/>
        <v>89.77505112474438</v>
      </c>
      <c r="I11" s="4">
        <v>9</v>
      </c>
      <c r="J11" s="4">
        <v>11</v>
      </c>
      <c r="K11" s="4">
        <v>5</v>
      </c>
      <c r="L11" s="4">
        <v>11</v>
      </c>
      <c r="M11" s="4">
        <f t="shared" si="3"/>
        <v>525</v>
      </c>
      <c r="N11" s="4">
        <v>138</v>
      </c>
      <c r="O11" s="4">
        <v>12</v>
      </c>
      <c r="P11" s="4">
        <v>21</v>
      </c>
      <c r="Q11" s="4">
        <v>39</v>
      </c>
      <c r="R11" s="4">
        <v>113</v>
      </c>
      <c r="S11" s="21">
        <f t="shared" si="4"/>
        <v>848</v>
      </c>
    </row>
    <row r="12" spans="1:19" ht="30" customHeight="1">
      <c r="A12" s="30">
        <v>10</v>
      </c>
      <c r="B12" s="30">
        <v>113</v>
      </c>
      <c r="C12" s="30">
        <v>183</v>
      </c>
      <c r="D12" s="30">
        <v>143</v>
      </c>
      <c r="E12" s="30">
        <f t="shared" si="0"/>
        <v>439</v>
      </c>
      <c r="F12" s="30">
        <v>50</v>
      </c>
      <c r="G12" s="30">
        <f t="shared" si="1"/>
        <v>489</v>
      </c>
      <c r="H12" s="33">
        <f t="shared" si="2"/>
        <v>89.77505112474438</v>
      </c>
      <c r="I12" s="30">
        <v>9</v>
      </c>
      <c r="J12" s="30">
        <v>11</v>
      </c>
      <c r="K12" s="30">
        <v>5</v>
      </c>
      <c r="L12" s="30">
        <v>11</v>
      </c>
      <c r="M12" s="31">
        <f t="shared" si="3"/>
        <v>525</v>
      </c>
      <c r="N12" s="30">
        <v>138</v>
      </c>
      <c r="O12" s="30">
        <v>12</v>
      </c>
      <c r="P12" s="30">
        <v>21</v>
      </c>
      <c r="Q12" s="30">
        <v>39</v>
      </c>
      <c r="R12" s="30">
        <v>114</v>
      </c>
      <c r="S12" s="30">
        <f t="shared" si="4"/>
        <v>849</v>
      </c>
    </row>
    <row r="13" spans="1:19" ht="30" customHeight="1">
      <c r="A13" s="4">
        <v>11</v>
      </c>
      <c r="B13" s="4">
        <v>113</v>
      </c>
      <c r="C13" s="4">
        <v>183</v>
      </c>
      <c r="D13" s="4">
        <v>143</v>
      </c>
      <c r="E13" s="7">
        <f t="shared" si="0"/>
        <v>439</v>
      </c>
      <c r="F13" s="7">
        <v>50</v>
      </c>
      <c r="G13" s="7">
        <f t="shared" si="1"/>
        <v>489</v>
      </c>
      <c r="H13" s="22">
        <f t="shared" si="2"/>
        <v>89.77505112474438</v>
      </c>
      <c r="I13" s="4">
        <v>9</v>
      </c>
      <c r="J13" s="4">
        <v>11</v>
      </c>
      <c r="K13" s="4">
        <v>5</v>
      </c>
      <c r="L13" s="4">
        <v>11</v>
      </c>
      <c r="M13" s="7">
        <f t="shared" si="3"/>
        <v>525</v>
      </c>
      <c r="N13" s="4">
        <v>139</v>
      </c>
      <c r="O13" s="4">
        <v>12</v>
      </c>
      <c r="P13" s="4">
        <v>21</v>
      </c>
      <c r="Q13" s="4">
        <v>39</v>
      </c>
      <c r="R13" s="4">
        <v>113</v>
      </c>
      <c r="S13" s="7">
        <f t="shared" si="4"/>
        <v>849</v>
      </c>
    </row>
    <row r="14" spans="1:19" ht="30" customHeight="1">
      <c r="A14" s="30">
        <v>12</v>
      </c>
      <c r="B14" s="30">
        <v>113</v>
      </c>
      <c r="C14" s="30">
        <v>183</v>
      </c>
      <c r="D14" s="30">
        <v>142</v>
      </c>
      <c r="E14" s="30">
        <f t="shared" si="0"/>
        <v>438</v>
      </c>
      <c r="F14" s="30">
        <v>50</v>
      </c>
      <c r="G14" s="30">
        <f t="shared" si="1"/>
        <v>488</v>
      </c>
      <c r="H14" s="33">
        <f t="shared" si="2"/>
        <v>89.754098360655746</v>
      </c>
      <c r="I14" s="30">
        <v>9</v>
      </c>
      <c r="J14" s="30">
        <v>11</v>
      </c>
      <c r="K14" s="30">
        <v>5</v>
      </c>
      <c r="L14" s="30">
        <v>11</v>
      </c>
      <c r="M14" s="31">
        <f t="shared" si="3"/>
        <v>524</v>
      </c>
      <c r="N14" s="30">
        <v>140</v>
      </c>
      <c r="O14" s="30">
        <v>12</v>
      </c>
      <c r="P14" s="30">
        <v>21</v>
      </c>
      <c r="Q14" s="30">
        <v>39</v>
      </c>
      <c r="R14" s="30">
        <v>113</v>
      </c>
      <c r="S14" s="30">
        <f t="shared" si="4"/>
        <v>849</v>
      </c>
    </row>
  </sheetData>
  <mergeCells count="1">
    <mergeCell ref="A1:S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5" workbookViewId="0">
      <selection activeCell="M3" sqref="M3"/>
    </sheetView>
  </sheetViews>
  <sheetFormatPr defaultRowHeight="16.5"/>
  <cols>
    <col min="1" max="4" width="6.625" style="1" customWidth="1"/>
    <col min="5" max="5" width="7.625" style="1" customWidth="1"/>
    <col min="6" max="7" width="6.625" style="1" customWidth="1"/>
    <col min="8" max="8" width="8.625" style="6" customWidth="1"/>
    <col min="9" max="10" width="6.625" style="1" customWidth="1"/>
    <col min="11" max="12" width="7.625" style="1" customWidth="1"/>
    <col min="13" max="17" width="6.625" style="1" customWidth="1"/>
    <col min="18" max="18" width="7.625" style="1" customWidth="1"/>
    <col min="19" max="19" width="6.625" style="1" customWidth="1"/>
  </cols>
  <sheetData>
    <row r="1" spans="1:19" ht="45" customHeight="1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2" customFormat="1" ht="50.1" customHeight="1">
      <c r="A2" s="25" t="s">
        <v>24</v>
      </c>
      <c r="B2" s="25" t="s">
        <v>25</v>
      </c>
      <c r="C2" s="25" t="s">
        <v>26</v>
      </c>
      <c r="D2" s="25" t="s">
        <v>27</v>
      </c>
      <c r="E2" s="26" t="s">
        <v>28</v>
      </c>
      <c r="F2" s="25" t="s">
        <v>29</v>
      </c>
      <c r="G2" s="26" t="s">
        <v>30</v>
      </c>
      <c r="H2" s="27" t="s">
        <v>31</v>
      </c>
      <c r="I2" s="25" t="s">
        <v>32</v>
      </c>
      <c r="J2" s="25" t="s">
        <v>33</v>
      </c>
      <c r="K2" s="26" t="s">
        <v>34</v>
      </c>
      <c r="L2" s="26" t="s">
        <v>35</v>
      </c>
      <c r="M2" s="25" t="s">
        <v>36</v>
      </c>
      <c r="N2" s="25" t="s">
        <v>37</v>
      </c>
      <c r="O2" s="25" t="s">
        <v>38</v>
      </c>
      <c r="P2" s="25" t="s">
        <v>39</v>
      </c>
      <c r="Q2" s="25" t="s">
        <v>40</v>
      </c>
      <c r="R2" s="26" t="s">
        <v>41</v>
      </c>
      <c r="S2" s="25" t="s">
        <v>42</v>
      </c>
    </row>
    <row r="3" spans="1:19" s="3" customFormat="1" ht="30" customHeight="1">
      <c r="A3" s="4">
        <v>1</v>
      </c>
      <c r="B3" s="4">
        <v>108</v>
      </c>
      <c r="C3" s="4">
        <v>161</v>
      </c>
      <c r="D3" s="4">
        <v>144</v>
      </c>
      <c r="E3" s="4">
        <f t="shared" ref="E3:E14" si="0">SUM(B3:D3)</f>
        <v>413</v>
      </c>
      <c r="F3" s="4">
        <v>67</v>
      </c>
      <c r="G3" s="4">
        <f t="shared" ref="G3:G14" si="1">SUM(E3:F3)</f>
        <v>480</v>
      </c>
      <c r="H3" s="5">
        <f t="shared" ref="H3:H14" si="2">E3/G3*100</f>
        <v>86.041666666666671</v>
      </c>
      <c r="I3" s="4">
        <v>9</v>
      </c>
      <c r="J3" s="4">
        <v>15</v>
      </c>
      <c r="K3" s="4">
        <v>5</v>
      </c>
      <c r="L3" s="4">
        <v>14</v>
      </c>
      <c r="M3" s="4">
        <f t="shared" ref="M3:M14" si="3">SUM(I3:L3)+G3</f>
        <v>523</v>
      </c>
      <c r="N3" s="4">
        <v>138</v>
      </c>
      <c r="O3" s="4">
        <v>12</v>
      </c>
      <c r="P3" s="4">
        <v>22</v>
      </c>
      <c r="Q3" s="4">
        <v>42</v>
      </c>
      <c r="R3" s="4">
        <v>117</v>
      </c>
      <c r="S3" s="4">
        <f t="shared" ref="S3:S14" si="4">SUM(M3:R3)</f>
        <v>854</v>
      </c>
    </row>
    <row r="4" spans="1:19" s="3" customFormat="1" ht="30" customHeight="1">
      <c r="A4" s="28">
        <v>2</v>
      </c>
      <c r="B4" s="28">
        <v>108</v>
      </c>
      <c r="C4" s="28">
        <v>162</v>
      </c>
      <c r="D4" s="28">
        <v>144</v>
      </c>
      <c r="E4" s="23">
        <f t="shared" si="0"/>
        <v>414</v>
      </c>
      <c r="F4" s="28">
        <v>62</v>
      </c>
      <c r="G4" s="23">
        <f t="shared" si="1"/>
        <v>476</v>
      </c>
      <c r="H4" s="24">
        <f t="shared" si="2"/>
        <v>86.974789915966383</v>
      </c>
      <c r="I4" s="28">
        <v>9</v>
      </c>
      <c r="J4" s="28">
        <v>15</v>
      </c>
      <c r="K4" s="28">
        <v>5</v>
      </c>
      <c r="L4" s="28">
        <v>13</v>
      </c>
      <c r="M4" s="23">
        <f t="shared" si="3"/>
        <v>518</v>
      </c>
      <c r="N4" s="28">
        <v>138</v>
      </c>
      <c r="O4" s="28">
        <v>12</v>
      </c>
      <c r="P4" s="28">
        <v>22</v>
      </c>
      <c r="Q4" s="28">
        <v>41</v>
      </c>
      <c r="R4" s="28">
        <v>114</v>
      </c>
      <c r="S4" s="23">
        <f t="shared" si="4"/>
        <v>845</v>
      </c>
    </row>
    <row r="5" spans="1:19" s="3" customFormat="1" ht="30" customHeight="1">
      <c r="A5" s="4">
        <v>3</v>
      </c>
      <c r="B5" s="4">
        <v>112</v>
      </c>
      <c r="C5" s="4">
        <v>158</v>
      </c>
      <c r="D5" s="4">
        <v>144</v>
      </c>
      <c r="E5" s="21">
        <f t="shared" si="0"/>
        <v>414</v>
      </c>
      <c r="F5" s="4">
        <v>62</v>
      </c>
      <c r="G5" s="21">
        <f t="shared" si="1"/>
        <v>476</v>
      </c>
      <c r="H5" s="22">
        <f t="shared" si="2"/>
        <v>86.974789915966383</v>
      </c>
      <c r="I5" s="4">
        <v>9</v>
      </c>
      <c r="J5" s="4">
        <v>15</v>
      </c>
      <c r="K5" s="4">
        <v>5</v>
      </c>
      <c r="L5" s="4">
        <v>14</v>
      </c>
      <c r="M5" s="21">
        <f t="shared" si="3"/>
        <v>519</v>
      </c>
      <c r="N5" s="4">
        <v>139</v>
      </c>
      <c r="O5" s="4">
        <v>12</v>
      </c>
      <c r="P5" s="4">
        <v>22</v>
      </c>
      <c r="Q5" s="4">
        <v>41</v>
      </c>
      <c r="R5" s="4">
        <v>119</v>
      </c>
      <c r="S5" s="21">
        <f t="shared" si="4"/>
        <v>852</v>
      </c>
    </row>
    <row r="6" spans="1:19" s="3" customFormat="1" ht="30" customHeight="1">
      <c r="A6" s="23">
        <v>4</v>
      </c>
      <c r="B6" s="28">
        <v>113</v>
      </c>
      <c r="C6" s="28">
        <v>159</v>
      </c>
      <c r="D6" s="28">
        <v>142</v>
      </c>
      <c r="E6" s="23">
        <f t="shared" si="0"/>
        <v>414</v>
      </c>
      <c r="F6" s="28">
        <v>62</v>
      </c>
      <c r="G6" s="23">
        <f t="shared" si="1"/>
        <v>476</v>
      </c>
      <c r="H6" s="24">
        <f t="shared" si="2"/>
        <v>86.974789915966383</v>
      </c>
      <c r="I6" s="28">
        <v>9</v>
      </c>
      <c r="J6" s="28">
        <v>15</v>
      </c>
      <c r="K6" s="28">
        <v>5</v>
      </c>
      <c r="L6" s="28">
        <v>14</v>
      </c>
      <c r="M6" s="23">
        <f t="shared" si="3"/>
        <v>519</v>
      </c>
      <c r="N6" s="28">
        <v>139</v>
      </c>
      <c r="O6" s="28">
        <v>12</v>
      </c>
      <c r="P6" s="28">
        <v>22</v>
      </c>
      <c r="Q6" s="28">
        <v>41</v>
      </c>
      <c r="R6" s="28">
        <v>119</v>
      </c>
      <c r="S6" s="23">
        <f t="shared" si="4"/>
        <v>852</v>
      </c>
    </row>
    <row r="7" spans="1:19" s="3" customFormat="1" ht="30" customHeight="1">
      <c r="A7" s="4">
        <v>5</v>
      </c>
      <c r="B7" s="4">
        <v>114</v>
      </c>
      <c r="C7" s="4">
        <v>158</v>
      </c>
      <c r="D7" s="4">
        <v>142</v>
      </c>
      <c r="E7" s="21">
        <f t="shared" si="0"/>
        <v>414</v>
      </c>
      <c r="F7" s="4">
        <v>62</v>
      </c>
      <c r="G7" s="21">
        <f t="shared" si="1"/>
        <v>476</v>
      </c>
      <c r="H7" s="22">
        <f t="shared" si="2"/>
        <v>86.974789915966383</v>
      </c>
      <c r="I7" s="4">
        <v>9</v>
      </c>
      <c r="J7" s="4">
        <v>15</v>
      </c>
      <c r="K7" s="4">
        <v>5</v>
      </c>
      <c r="L7" s="4">
        <v>14</v>
      </c>
      <c r="M7" s="21">
        <f t="shared" si="3"/>
        <v>519</v>
      </c>
      <c r="N7" s="4">
        <v>136</v>
      </c>
      <c r="O7" s="4">
        <v>12</v>
      </c>
      <c r="P7" s="4">
        <v>22</v>
      </c>
      <c r="Q7" s="4">
        <v>41</v>
      </c>
      <c r="R7" s="4">
        <v>116</v>
      </c>
      <c r="S7" s="21">
        <f t="shared" si="4"/>
        <v>846</v>
      </c>
    </row>
    <row r="8" spans="1:19" s="3" customFormat="1" ht="30" customHeight="1">
      <c r="A8" s="23">
        <v>6</v>
      </c>
      <c r="B8" s="28">
        <v>114</v>
      </c>
      <c r="C8" s="28">
        <v>158</v>
      </c>
      <c r="D8" s="28">
        <v>142</v>
      </c>
      <c r="E8" s="28">
        <f t="shared" si="0"/>
        <v>414</v>
      </c>
      <c r="F8" s="28">
        <v>62</v>
      </c>
      <c r="G8" s="28">
        <f t="shared" si="1"/>
        <v>476</v>
      </c>
      <c r="H8" s="24">
        <f t="shared" si="2"/>
        <v>86.974789915966383</v>
      </c>
      <c r="I8" s="28">
        <v>9</v>
      </c>
      <c r="J8" s="28">
        <v>15</v>
      </c>
      <c r="K8" s="28">
        <v>5</v>
      </c>
      <c r="L8" s="28">
        <v>14</v>
      </c>
      <c r="M8" s="23">
        <f t="shared" si="3"/>
        <v>519</v>
      </c>
      <c r="N8" s="28">
        <v>135</v>
      </c>
      <c r="O8" s="28">
        <v>12</v>
      </c>
      <c r="P8" s="28">
        <v>22</v>
      </c>
      <c r="Q8" s="28">
        <v>41</v>
      </c>
      <c r="R8" s="28">
        <v>113</v>
      </c>
      <c r="S8" s="28">
        <f t="shared" si="4"/>
        <v>842</v>
      </c>
    </row>
    <row r="9" spans="1:19" s="3" customFormat="1" ht="30" customHeight="1">
      <c r="A9" s="4">
        <v>7</v>
      </c>
      <c r="B9" s="4">
        <v>114</v>
      </c>
      <c r="C9" s="4">
        <v>158</v>
      </c>
      <c r="D9" s="4">
        <v>142</v>
      </c>
      <c r="E9" s="21">
        <f t="shared" si="0"/>
        <v>414</v>
      </c>
      <c r="F9" s="4">
        <v>62</v>
      </c>
      <c r="G9" s="21">
        <f t="shared" si="1"/>
        <v>476</v>
      </c>
      <c r="H9" s="22">
        <f t="shared" si="2"/>
        <v>86.974789915966383</v>
      </c>
      <c r="I9" s="4">
        <v>9</v>
      </c>
      <c r="J9" s="4">
        <v>15</v>
      </c>
      <c r="K9" s="4">
        <v>5</v>
      </c>
      <c r="L9" s="4">
        <v>14</v>
      </c>
      <c r="M9" s="7">
        <f t="shared" si="3"/>
        <v>519</v>
      </c>
      <c r="N9" s="4">
        <v>139</v>
      </c>
      <c r="O9" s="4">
        <v>12</v>
      </c>
      <c r="P9" s="4">
        <v>22</v>
      </c>
      <c r="Q9" s="4">
        <v>41</v>
      </c>
      <c r="R9" s="4">
        <v>115</v>
      </c>
      <c r="S9" s="21">
        <f t="shared" si="4"/>
        <v>848</v>
      </c>
    </row>
    <row r="10" spans="1:19" s="3" customFormat="1" ht="30" customHeight="1">
      <c r="A10" s="28">
        <v>8</v>
      </c>
      <c r="B10" s="28">
        <v>114</v>
      </c>
      <c r="C10" s="28">
        <v>167</v>
      </c>
      <c r="D10" s="28">
        <v>141</v>
      </c>
      <c r="E10" s="28">
        <f t="shared" si="0"/>
        <v>422</v>
      </c>
      <c r="F10" s="28">
        <v>59</v>
      </c>
      <c r="G10" s="28">
        <f t="shared" si="1"/>
        <v>481</v>
      </c>
      <c r="H10" s="24">
        <f t="shared" si="2"/>
        <v>87.733887733887741</v>
      </c>
      <c r="I10" s="28">
        <v>9</v>
      </c>
      <c r="J10" s="28">
        <v>15</v>
      </c>
      <c r="K10" s="28">
        <v>5</v>
      </c>
      <c r="L10" s="28">
        <v>9</v>
      </c>
      <c r="M10" s="23">
        <f t="shared" si="3"/>
        <v>519</v>
      </c>
      <c r="N10" s="28">
        <v>141</v>
      </c>
      <c r="O10" s="28">
        <v>12</v>
      </c>
      <c r="P10" s="28">
        <v>22</v>
      </c>
      <c r="Q10" s="28">
        <v>41</v>
      </c>
      <c r="R10" s="28">
        <v>113</v>
      </c>
      <c r="S10" s="28">
        <f t="shared" si="4"/>
        <v>848</v>
      </c>
    </row>
    <row r="11" spans="1:19" s="3" customFormat="1" ht="30" customHeight="1">
      <c r="A11" s="4">
        <v>9</v>
      </c>
      <c r="B11" s="4">
        <v>114</v>
      </c>
      <c r="C11" s="4">
        <v>167</v>
      </c>
      <c r="D11" s="4">
        <v>141</v>
      </c>
      <c r="E11" s="21">
        <f t="shared" si="0"/>
        <v>422</v>
      </c>
      <c r="F11" s="4">
        <v>59</v>
      </c>
      <c r="G11" s="21">
        <f t="shared" si="1"/>
        <v>481</v>
      </c>
      <c r="H11" s="22">
        <f t="shared" si="2"/>
        <v>87.733887733887741</v>
      </c>
      <c r="I11" s="4">
        <v>9</v>
      </c>
      <c r="J11" s="4">
        <v>15</v>
      </c>
      <c r="K11" s="4">
        <v>5</v>
      </c>
      <c r="L11" s="4">
        <v>9</v>
      </c>
      <c r="M11" s="4">
        <f t="shared" si="3"/>
        <v>519</v>
      </c>
      <c r="N11" s="4">
        <v>141</v>
      </c>
      <c r="O11" s="4">
        <v>12</v>
      </c>
      <c r="P11" s="4">
        <v>22</v>
      </c>
      <c r="Q11" s="4">
        <v>41</v>
      </c>
      <c r="R11" s="4">
        <v>115</v>
      </c>
      <c r="S11" s="21">
        <f t="shared" si="4"/>
        <v>850</v>
      </c>
    </row>
    <row r="12" spans="1:19" s="3" customFormat="1" ht="30" customHeight="1">
      <c r="A12" s="28">
        <v>10</v>
      </c>
      <c r="B12" s="28">
        <v>114</v>
      </c>
      <c r="C12" s="28">
        <v>167</v>
      </c>
      <c r="D12" s="28">
        <v>141</v>
      </c>
      <c r="E12" s="28">
        <f t="shared" si="0"/>
        <v>422</v>
      </c>
      <c r="F12" s="28">
        <v>59</v>
      </c>
      <c r="G12" s="28">
        <f t="shared" si="1"/>
        <v>481</v>
      </c>
      <c r="H12" s="29">
        <f t="shared" si="2"/>
        <v>87.733887733887741</v>
      </c>
      <c r="I12" s="28">
        <v>9</v>
      </c>
      <c r="J12" s="28">
        <v>15</v>
      </c>
      <c r="K12" s="28">
        <v>5</v>
      </c>
      <c r="L12" s="28">
        <v>9</v>
      </c>
      <c r="M12" s="23">
        <f t="shared" si="3"/>
        <v>519</v>
      </c>
      <c r="N12" s="28">
        <v>140</v>
      </c>
      <c r="O12" s="28">
        <v>12</v>
      </c>
      <c r="P12" s="28">
        <v>22</v>
      </c>
      <c r="Q12" s="28">
        <v>41</v>
      </c>
      <c r="R12" s="28">
        <v>114</v>
      </c>
      <c r="S12" s="28">
        <f t="shared" si="4"/>
        <v>848</v>
      </c>
    </row>
    <row r="13" spans="1:19" s="3" customFormat="1" ht="30" customHeight="1">
      <c r="A13" s="4">
        <v>11</v>
      </c>
      <c r="B13" s="4">
        <v>115</v>
      </c>
      <c r="C13" s="4">
        <v>166</v>
      </c>
      <c r="D13" s="4">
        <v>141</v>
      </c>
      <c r="E13" s="7">
        <f t="shared" si="0"/>
        <v>422</v>
      </c>
      <c r="F13" s="7">
        <v>59</v>
      </c>
      <c r="G13" s="7">
        <f t="shared" si="1"/>
        <v>481</v>
      </c>
      <c r="H13" s="22">
        <f t="shared" si="2"/>
        <v>87.733887733887741</v>
      </c>
      <c r="I13" s="4">
        <v>9</v>
      </c>
      <c r="J13" s="4">
        <v>14</v>
      </c>
      <c r="K13" s="4">
        <v>5</v>
      </c>
      <c r="L13" s="4">
        <v>9</v>
      </c>
      <c r="M13" s="7">
        <f t="shared" si="3"/>
        <v>518</v>
      </c>
      <c r="N13" s="4">
        <v>144</v>
      </c>
      <c r="O13" s="4">
        <v>12</v>
      </c>
      <c r="P13" s="4">
        <v>22</v>
      </c>
      <c r="Q13" s="4">
        <v>41</v>
      </c>
      <c r="R13" s="4">
        <v>114</v>
      </c>
      <c r="S13" s="7">
        <f t="shared" si="4"/>
        <v>851</v>
      </c>
    </row>
    <row r="14" spans="1:19" s="3" customFormat="1" ht="30" customHeight="1">
      <c r="A14" s="28">
        <v>12</v>
      </c>
      <c r="B14" s="28">
        <v>115</v>
      </c>
      <c r="C14" s="28">
        <v>166</v>
      </c>
      <c r="D14" s="28">
        <v>141</v>
      </c>
      <c r="E14" s="28">
        <f t="shared" si="0"/>
        <v>422</v>
      </c>
      <c r="F14" s="28">
        <v>59</v>
      </c>
      <c r="G14" s="28">
        <f t="shared" si="1"/>
        <v>481</v>
      </c>
      <c r="H14" s="29">
        <f t="shared" si="2"/>
        <v>87.733887733887741</v>
      </c>
      <c r="I14" s="28">
        <v>9</v>
      </c>
      <c r="J14" s="28">
        <v>13</v>
      </c>
      <c r="K14" s="28">
        <v>5</v>
      </c>
      <c r="L14" s="28">
        <v>9</v>
      </c>
      <c r="M14" s="23">
        <f t="shared" si="3"/>
        <v>517</v>
      </c>
      <c r="N14" s="28">
        <v>144</v>
      </c>
      <c r="O14" s="28">
        <v>12</v>
      </c>
      <c r="P14" s="28">
        <v>22</v>
      </c>
      <c r="Q14" s="28">
        <v>41</v>
      </c>
      <c r="R14" s="28">
        <v>114</v>
      </c>
      <c r="S14" s="28">
        <f t="shared" si="4"/>
        <v>850</v>
      </c>
    </row>
  </sheetData>
  <mergeCells count="1">
    <mergeCell ref="A1:S1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5" workbookViewId="0">
      <selection sqref="A1:IV14"/>
    </sheetView>
  </sheetViews>
  <sheetFormatPr defaultRowHeight="16.5"/>
  <cols>
    <col min="1" max="4" width="6.625" style="1" customWidth="1"/>
    <col min="5" max="5" width="7.625" style="1" customWidth="1"/>
    <col min="6" max="7" width="6.625" style="1" customWidth="1"/>
    <col min="8" max="8" width="8.625" style="6" customWidth="1"/>
    <col min="9" max="10" width="6.625" style="1" customWidth="1"/>
    <col min="11" max="12" width="7.625" style="1" customWidth="1"/>
    <col min="13" max="17" width="6.625" style="1" customWidth="1"/>
    <col min="18" max="18" width="7.625" style="1" customWidth="1"/>
    <col min="19" max="19" width="6.625" style="1" customWidth="1"/>
  </cols>
  <sheetData>
    <row r="1" spans="1:19" ht="45" customHeight="1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2" customFormat="1" ht="50.1" customHeight="1">
      <c r="A2" s="11" t="s">
        <v>0</v>
      </c>
      <c r="B2" s="11" t="s">
        <v>23</v>
      </c>
      <c r="C2" s="11" t="s">
        <v>4</v>
      </c>
      <c r="D2" s="11" t="s">
        <v>13</v>
      </c>
      <c r="E2" s="12" t="s">
        <v>16</v>
      </c>
      <c r="F2" s="11" t="s">
        <v>5</v>
      </c>
      <c r="G2" s="12" t="s">
        <v>17</v>
      </c>
      <c r="H2" s="13" t="s">
        <v>18</v>
      </c>
      <c r="I2" s="11" t="s">
        <v>6</v>
      </c>
      <c r="J2" s="11" t="s">
        <v>14</v>
      </c>
      <c r="K2" s="12" t="s">
        <v>7</v>
      </c>
      <c r="L2" s="12" t="s">
        <v>21</v>
      </c>
      <c r="M2" s="11" t="s">
        <v>1</v>
      </c>
      <c r="N2" s="11" t="s">
        <v>9</v>
      </c>
      <c r="O2" s="11" t="s">
        <v>15</v>
      </c>
      <c r="P2" s="11" t="s">
        <v>10</v>
      </c>
      <c r="Q2" s="11" t="s">
        <v>11</v>
      </c>
      <c r="R2" s="12" t="s">
        <v>22</v>
      </c>
      <c r="S2" s="11" t="s">
        <v>12</v>
      </c>
    </row>
    <row r="3" spans="1:19" s="3" customFormat="1" ht="30" customHeight="1">
      <c r="A3" s="4">
        <v>1</v>
      </c>
      <c r="B3" s="4">
        <v>105</v>
      </c>
      <c r="C3" s="4">
        <v>157</v>
      </c>
      <c r="D3" s="4">
        <v>141</v>
      </c>
      <c r="E3" s="4">
        <f t="shared" ref="E3:E14" si="0">SUM(B3:D3)</f>
        <v>403</v>
      </c>
      <c r="F3" s="4">
        <v>80</v>
      </c>
      <c r="G3" s="4">
        <f t="shared" ref="G3:G14" si="1">SUM(E3:F3)</f>
        <v>483</v>
      </c>
      <c r="H3" s="5">
        <f t="shared" ref="H3:H14" si="2">(E3/G3)*100</f>
        <v>83.436853002070393</v>
      </c>
      <c r="I3" s="4">
        <v>9</v>
      </c>
      <c r="J3" s="4">
        <v>17</v>
      </c>
      <c r="K3" s="4">
        <v>5</v>
      </c>
      <c r="L3" s="4">
        <v>10</v>
      </c>
      <c r="M3" s="4">
        <f t="shared" ref="M3:M14" si="3">G3+SUM(I3:L3)</f>
        <v>524</v>
      </c>
      <c r="N3" s="4">
        <v>139</v>
      </c>
      <c r="O3" s="4">
        <v>12</v>
      </c>
      <c r="P3" s="4">
        <v>23</v>
      </c>
      <c r="Q3" s="4">
        <v>42</v>
      </c>
      <c r="R3" s="4">
        <v>118</v>
      </c>
      <c r="S3" s="4">
        <f t="shared" ref="S3:S14" si="4">SUM(M3:R3)</f>
        <v>858</v>
      </c>
    </row>
    <row r="4" spans="1:19" s="3" customFormat="1" ht="30" customHeight="1">
      <c r="A4" s="9">
        <v>2</v>
      </c>
      <c r="B4" s="9">
        <v>104</v>
      </c>
      <c r="C4" s="9">
        <v>161</v>
      </c>
      <c r="D4" s="9">
        <v>149</v>
      </c>
      <c r="E4" s="9">
        <f t="shared" si="0"/>
        <v>414</v>
      </c>
      <c r="F4" s="9">
        <v>75</v>
      </c>
      <c r="G4" s="9">
        <f t="shared" si="1"/>
        <v>489</v>
      </c>
      <c r="H4" s="10">
        <f t="shared" si="2"/>
        <v>84.662576687116569</v>
      </c>
      <c r="I4" s="9">
        <v>9</v>
      </c>
      <c r="J4" s="9">
        <v>17</v>
      </c>
      <c r="K4" s="9">
        <v>5</v>
      </c>
      <c r="L4" s="9">
        <v>11</v>
      </c>
      <c r="M4" s="9">
        <f t="shared" si="3"/>
        <v>531</v>
      </c>
      <c r="N4" s="9">
        <v>139</v>
      </c>
      <c r="O4" s="9">
        <v>12</v>
      </c>
      <c r="P4" s="9">
        <v>23</v>
      </c>
      <c r="Q4" s="9">
        <v>42</v>
      </c>
      <c r="R4" s="9">
        <v>122</v>
      </c>
      <c r="S4" s="9">
        <f t="shared" si="4"/>
        <v>869</v>
      </c>
    </row>
    <row r="5" spans="1:19" s="3" customFormat="1" ht="30" customHeight="1">
      <c r="A5" s="4">
        <v>3</v>
      </c>
      <c r="B5" s="4">
        <v>105</v>
      </c>
      <c r="C5" s="4">
        <v>160</v>
      </c>
      <c r="D5" s="4">
        <v>149</v>
      </c>
      <c r="E5" s="21">
        <f t="shared" si="0"/>
        <v>414</v>
      </c>
      <c r="F5" s="4">
        <v>75</v>
      </c>
      <c r="G5" s="21">
        <f t="shared" si="1"/>
        <v>489</v>
      </c>
      <c r="H5" s="22">
        <f t="shared" si="2"/>
        <v>84.662576687116569</v>
      </c>
      <c r="I5" s="4">
        <v>9</v>
      </c>
      <c r="J5" s="4">
        <v>17</v>
      </c>
      <c r="K5" s="4">
        <v>5</v>
      </c>
      <c r="L5" s="4">
        <v>11</v>
      </c>
      <c r="M5" s="21">
        <f t="shared" si="3"/>
        <v>531</v>
      </c>
      <c r="N5" s="4">
        <v>136</v>
      </c>
      <c r="O5" s="4">
        <v>12</v>
      </c>
      <c r="P5" s="4">
        <v>23</v>
      </c>
      <c r="Q5" s="4">
        <v>42</v>
      </c>
      <c r="R5" s="4">
        <v>118</v>
      </c>
      <c r="S5" s="21">
        <f t="shared" si="4"/>
        <v>862</v>
      </c>
    </row>
    <row r="6" spans="1:19" s="3" customFormat="1" ht="30" customHeight="1">
      <c r="A6" s="9">
        <v>4</v>
      </c>
      <c r="B6" s="9">
        <v>106</v>
      </c>
      <c r="C6" s="9">
        <v>159</v>
      </c>
      <c r="D6" s="9">
        <v>149</v>
      </c>
      <c r="E6" s="9">
        <f t="shared" si="0"/>
        <v>414</v>
      </c>
      <c r="F6" s="9">
        <v>75</v>
      </c>
      <c r="G6" s="9">
        <f t="shared" si="1"/>
        <v>489</v>
      </c>
      <c r="H6" s="10">
        <f t="shared" si="2"/>
        <v>84.662576687116569</v>
      </c>
      <c r="I6" s="9">
        <v>9</v>
      </c>
      <c r="J6" s="9">
        <v>17</v>
      </c>
      <c r="K6" s="9">
        <v>5</v>
      </c>
      <c r="L6" s="9">
        <v>11</v>
      </c>
      <c r="M6" s="9">
        <f t="shared" si="3"/>
        <v>531</v>
      </c>
      <c r="N6" s="9">
        <v>136</v>
      </c>
      <c r="O6" s="9">
        <v>12</v>
      </c>
      <c r="P6" s="9">
        <v>23</v>
      </c>
      <c r="Q6" s="9">
        <v>42</v>
      </c>
      <c r="R6" s="9">
        <v>125</v>
      </c>
      <c r="S6" s="9">
        <f t="shared" si="4"/>
        <v>869</v>
      </c>
    </row>
    <row r="7" spans="1:19" s="3" customFormat="1" ht="30" customHeight="1">
      <c r="A7" s="4">
        <v>5</v>
      </c>
      <c r="B7" s="4">
        <v>106</v>
      </c>
      <c r="C7" s="4">
        <v>160</v>
      </c>
      <c r="D7" s="4">
        <v>148</v>
      </c>
      <c r="E7" s="21">
        <f t="shared" si="0"/>
        <v>414</v>
      </c>
      <c r="F7" s="4">
        <v>75</v>
      </c>
      <c r="G7" s="21">
        <f t="shared" si="1"/>
        <v>489</v>
      </c>
      <c r="H7" s="22">
        <f t="shared" si="2"/>
        <v>84.662576687116569</v>
      </c>
      <c r="I7" s="4">
        <v>9</v>
      </c>
      <c r="J7" s="4">
        <v>17</v>
      </c>
      <c r="K7" s="4">
        <v>5</v>
      </c>
      <c r="L7" s="4">
        <v>11</v>
      </c>
      <c r="M7" s="21">
        <f t="shared" si="3"/>
        <v>531</v>
      </c>
      <c r="N7" s="4">
        <v>136</v>
      </c>
      <c r="O7" s="4">
        <v>12</v>
      </c>
      <c r="P7" s="4">
        <v>23</v>
      </c>
      <c r="Q7" s="4">
        <v>42</v>
      </c>
      <c r="R7" s="4">
        <v>120</v>
      </c>
      <c r="S7" s="21">
        <f t="shared" si="4"/>
        <v>864</v>
      </c>
    </row>
    <row r="8" spans="1:19" s="3" customFormat="1" ht="30" customHeight="1">
      <c r="A8" s="9">
        <v>6</v>
      </c>
      <c r="B8" s="9">
        <v>107</v>
      </c>
      <c r="C8" s="9">
        <v>159</v>
      </c>
      <c r="D8" s="9">
        <v>148</v>
      </c>
      <c r="E8" s="9">
        <f t="shared" si="0"/>
        <v>414</v>
      </c>
      <c r="F8" s="9">
        <v>75</v>
      </c>
      <c r="G8" s="9">
        <f t="shared" si="1"/>
        <v>489</v>
      </c>
      <c r="H8" s="10">
        <f t="shared" si="2"/>
        <v>84.662576687116569</v>
      </c>
      <c r="I8" s="9">
        <v>9</v>
      </c>
      <c r="J8" s="9">
        <v>16</v>
      </c>
      <c r="K8" s="9">
        <v>5</v>
      </c>
      <c r="L8" s="9">
        <v>11</v>
      </c>
      <c r="M8" s="9">
        <f t="shared" si="3"/>
        <v>530</v>
      </c>
      <c r="N8" s="9">
        <v>136</v>
      </c>
      <c r="O8" s="9">
        <v>12</v>
      </c>
      <c r="P8" s="9">
        <v>23</v>
      </c>
      <c r="Q8" s="9">
        <v>42</v>
      </c>
      <c r="R8" s="9">
        <v>123</v>
      </c>
      <c r="S8" s="9">
        <f t="shared" si="4"/>
        <v>866</v>
      </c>
    </row>
    <row r="9" spans="1:19" s="3" customFormat="1" ht="30" customHeight="1">
      <c r="A9" s="4">
        <v>7</v>
      </c>
      <c r="B9" s="4">
        <v>107</v>
      </c>
      <c r="C9" s="4">
        <v>160</v>
      </c>
      <c r="D9" s="4">
        <v>147</v>
      </c>
      <c r="E9" s="4">
        <f t="shared" si="0"/>
        <v>414</v>
      </c>
      <c r="F9" s="4">
        <v>75</v>
      </c>
      <c r="G9" s="7">
        <f t="shared" si="1"/>
        <v>489</v>
      </c>
      <c r="H9" s="5">
        <f t="shared" si="2"/>
        <v>84.662576687116569</v>
      </c>
      <c r="I9" s="4">
        <v>9</v>
      </c>
      <c r="J9" s="4">
        <v>16</v>
      </c>
      <c r="K9" s="4">
        <v>5</v>
      </c>
      <c r="L9" s="4">
        <v>11</v>
      </c>
      <c r="M9" s="7">
        <f t="shared" si="3"/>
        <v>530</v>
      </c>
      <c r="N9" s="4">
        <v>138</v>
      </c>
      <c r="O9" s="4">
        <v>12</v>
      </c>
      <c r="P9" s="4">
        <v>22</v>
      </c>
      <c r="Q9" s="4">
        <v>42</v>
      </c>
      <c r="R9" s="4">
        <v>122</v>
      </c>
      <c r="S9" s="4">
        <f t="shared" si="4"/>
        <v>866</v>
      </c>
    </row>
    <row r="10" spans="1:19" s="3" customFormat="1" ht="30" customHeight="1">
      <c r="A10" s="9">
        <v>8</v>
      </c>
      <c r="B10" s="9">
        <v>102</v>
      </c>
      <c r="C10" s="9">
        <v>154</v>
      </c>
      <c r="D10" s="9">
        <v>152</v>
      </c>
      <c r="E10" s="9">
        <f t="shared" si="0"/>
        <v>408</v>
      </c>
      <c r="F10" s="9">
        <v>69</v>
      </c>
      <c r="G10" s="9">
        <f t="shared" si="1"/>
        <v>477</v>
      </c>
      <c r="H10" s="10">
        <f t="shared" si="2"/>
        <v>85.534591194968556</v>
      </c>
      <c r="I10" s="9">
        <v>9</v>
      </c>
      <c r="J10" s="9">
        <v>16</v>
      </c>
      <c r="K10" s="9">
        <v>5</v>
      </c>
      <c r="L10" s="9">
        <v>14</v>
      </c>
      <c r="M10" s="9">
        <f t="shared" si="3"/>
        <v>521</v>
      </c>
      <c r="N10" s="9">
        <v>138</v>
      </c>
      <c r="O10" s="9">
        <v>12</v>
      </c>
      <c r="P10" s="9">
        <v>22</v>
      </c>
      <c r="Q10" s="9">
        <v>42</v>
      </c>
      <c r="R10" s="9">
        <v>127</v>
      </c>
      <c r="S10" s="9">
        <f t="shared" si="4"/>
        <v>862</v>
      </c>
    </row>
    <row r="11" spans="1:19" s="3" customFormat="1" ht="30" customHeight="1">
      <c r="A11" s="4">
        <v>9</v>
      </c>
      <c r="B11" s="4">
        <v>102</v>
      </c>
      <c r="C11" s="4">
        <v>155</v>
      </c>
      <c r="D11" s="4">
        <v>155</v>
      </c>
      <c r="E11" s="4">
        <f t="shared" si="0"/>
        <v>412</v>
      </c>
      <c r="F11" s="4">
        <v>68</v>
      </c>
      <c r="G11" s="4">
        <f t="shared" si="1"/>
        <v>480</v>
      </c>
      <c r="H11" s="5">
        <f t="shared" si="2"/>
        <v>85.833333333333329</v>
      </c>
      <c r="I11" s="4">
        <v>9</v>
      </c>
      <c r="J11" s="4">
        <v>16</v>
      </c>
      <c r="K11" s="4">
        <v>5</v>
      </c>
      <c r="L11" s="4">
        <v>14</v>
      </c>
      <c r="M11" s="4">
        <f t="shared" si="3"/>
        <v>524</v>
      </c>
      <c r="N11" s="4">
        <v>139</v>
      </c>
      <c r="O11" s="4">
        <v>12</v>
      </c>
      <c r="P11" s="4">
        <v>22</v>
      </c>
      <c r="Q11" s="4">
        <v>42</v>
      </c>
      <c r="R11" s="4">
        <v>111</v>
      </c>
      <c r="S11" s="4">
        <f t="shared" si="4"/>
        <v>850</v>
      </c>
    </row>
    <row r="12" spans="1:19" s="3" customFormat="1" ht="30" customHeight="1">
      <c r="A12" s="9">
        <v>10</v>
      </c>
      <c r="B12" s="9">
        <v>102</v>
      </c>
      <c r="C12" s="9">
        <v>157</v>
      </c>
      <c r="D12" s="9">
        <v>153</v>
      </c>
      <c r="E12" s="9">
        <f t="shared" si="0"/>
        <v>412</v>
      </c>
      <c r="F12" s="9">
        <v>68</v>
      </c>
      <c r="G12" s="9">
        <f t="shared" si="1"/>
        <v>480</v>
      </c>
      <c r="H12" s="10">
        <f t="shared" si="2"/>
        <v>85.833333333333329</v>
      </c>
      <c r="I12" s="9">
        <v>9</v>
      </c>
      <c r="J12" s="9">
        <v>15</v>
      </c>
      <c r="K12" s="9">
        <v>5</v>
      </c>
      <c r="L12" s="9">
        <v>14</v>
      </c>
      <c r="M12" s="9">
        <f t="shared" si="3"/>
        <v>523</v>
      </c>
      <c r="N12" s="9">
        <v>139</v>
      </c>
      <c r="O12" s="9">
        <v>12</v>
      </c>
      <c r="P12" s="9">
        <v>22</v>
      </c>
      <c r="Q12" s="9">
        <v>42</v>
      </c>
      <c r="R12" s="9">
        <v>111</v>
      </c>
      <c r="S12" s="9">
        <f t="shared" si="4"/>
        <v>849</v>
      </c>
    </row>
    <row r="13" spans="1:19" s="3" customFormat="1" ht="30" customHeight="1">
      <c r="A13" s="4">
        <v>11</v>
      </c>
      <c r="B13" s="4">
        <v>103</v>
      </c>
      <c r="C13" s="4">
        <v>156</v>
      </c>
      <c r="D13" s="4">
        <v>153</v>
      </c>
      <c r="E13" s="7">
        <f t="shared" si="0"/>
        <v>412</v>
      </c>
      <c r="F13" s="7">
        <v>68</v>
      </c>
      <c r="G13" s="7">
        <f t="shared" si="1"/>
        <v>480</v>
      </c>
      <c r="H13" s="8">
        <f t="shared" si="2"/>
        <v>85.833333333333329</v>
      </c>
      <c r="I13" s="4">
        <v>9</v>
      </c>
      <c r="J13" s="4">
        <v>15</v>
      </c>
      <c r="K13" s="4">
        <v>5</v>
      </c>
      <c r="L13" s="4">
        <v>14</v>
      </c>
      <c r="M13" s="7">
        <f t="shared" si="3"/>
        <v>523</v>
      </c>
      <c r="N13" s="4">
        <v>139</v>
      </c>
      <c r="O13" s="4">
        <v>12</v>
      </c>
      <c r="P13" s="4">
        <v>22</v>
      </c>
      <c r="Q13" s="4">
        <v>42</v>
      </c>
      <c r="R13" s="4">
        <v>119</v>
      </c>
      <c r="S13" s="7">
        <f t="shared" si="4"/>
        <v>857</v>
      </c>
    </row>
    <row r="14" spans="1:19" s="3" customFormat="1" ht="30" customHeight="1">
      <c r="A14" s="9">
        <v>12</v>
      </c>
      <c r="B14" s="9">
        <v>103</v>
      </c>
      <c r="C14" s="9">
        <v>156</v>
      </c>
      <c r="D14" s="9">
        <v>153</v>
      </c>
      <c r="E14" s="9">
        <f t="shared" si="0"/>
        <v>412</v>
      </c>
      <c r="F14" s="9">
        <v>68</v>
      </c>
      <c r="G14" s="9">
        <f t="shared" si="1"/>
        <v>480</v>
      </c>
      <c r="H14" s="10">
        <f t="shared" si="2"/>
        <v>85.833333333333329</v>
      </c>
      <c r="I14" s="9">
        <v>9</v>
      </c>
      <c r="J14" s="9">
        <v>15</v>
      </c>
      <c r="K14" s="9">
        <v>5</v>
      </c>
      <c r="L14" s="9">
        <v>14</v>
      </c>
      <c r="M14" s="9">
        <f t="shared" si="3"/>
        <v>523</v>
      </c>
      <c r="N14" s="9">
        <v>140</v>
      </c>
      <c r="O14" s="9">
        <v>12</v>
      </c>
      <c r="P14" s="9">
        <v>22</v>
      </c>
      <c r="Q14" s="9">
        <v>42</v>
      </c>
      <c r="R14" s="9">
        <v>118</v>
      </c>
      <c r="S14" s="9">
        <f t="shared" si="4"/>
        <v>857</v>
      </c>
    </row>
  </sheetData>
  <mergeCells count="1">
    <mergeCell ref="A1:S1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5" workbookViewId="0">
      <selection activeCell="K8" sqref="K8"/>
    </sheetView>
  </sheetViews>
  <sheetFormatPr defaultRowHeight="16.5"/>
  <cols>
    <col min="1" max="4" width="6.625" style="1" customWidth="1"/>
    <col min="5" max="5" width="7.625" style="1" customWidth="1"/>
    <col min="6" max="7" width="6.625" style="1" customWidth="1"/>
    <col min="8" max="8" width="8.625" style="6" customWidth="1"/>
    <col min="9" max="10" width="6.625" style="1" customWidth="1"/>
    <col min="11" max="12" width="7.625" style="1" customWidth="1"/>
    <col min="13" max="17" width="6.625" style="1" customWidth="1"/>
    <col min="18" max="18" width="7.625" style="1" customWidth="1"/>
    <col min="19" max="19" width="6.625" style="1" customWidth="1"/>
  </cols>
  <sheetData>
    <row r="1" spans="1:19" ht="45" customHeight="1">
      <c r="A1" s="71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50.1" customHeight="1">
      <c r="A2" s="18" t="s">
        <v>0</v>
      </c>
      <c r="B2" s="18" t="s">
        <v>3</v>
      </c>
      <c r="C2" s="18" t="s">
        <v>4</v>
      </c>
      <c r="D2" s="18" t="s">
        <v>13</v>
      </c>
      <c r="E2" s="19" t="s">
        <v>16</v>
      </c>
      <c r="F2" s="18" t="s">
        <v>5</v>
      </c>
      <c r="G2" s="19" t="s">
        <v>17</v>
      </c>
      <c r="H2" s="20" t="s">
        <v>18</v>
      </c>
      <c r="I2" s="18" t="s">
        <v>6</v>
      </c>
      <c r="J2" s="18" t="s">
        <v>14</v>
      </c>
      <c r="K2" s="19" t="s">
        <v>7</v>
      </c>
      <c r="L2" s="19" t="s">
        <v>8</v>
      </c>
      <c r="M2" s="18" t="s">
        <v>1</v>
      </c>
      <c r="N2" s="18" t="s">
        <v>9</v>
      </c>
      <c r="O2" s="18" t="s">
        <v>15</v>
      </c>
      <c r="P2" s="18" t="s">
        <v>10</v>
      </c>
      <c r="Q2" s="18" t="s">
        <v>11</v>
      </c>
      <c r="R2" s="19" t="s">
        <v>2</v>
      </c>
      <c r="S2" s="18" t="s">
        <v>12</v>
      </c>
    </row>
    <row r="3" spans="1:19" ht="30" customHeight="1">
      <c r="A3" s="4">
        <v>1</v>
      </c>
      <c r="B3" s="4">
        <v>93</v>
      </c>
      <c r="C3" s="4">
        <v>148</v>
      </c>
      <c r="D3" s="4">
        <v>138</v>
      </c>
      <c r="E3" s="4">
        <f t="shared" ref="E3:E14" si="0">SUM(B3:D3)</f>
        <v>379</v>
      </c>
      <c r="F3" s="4">
        <v>92</v>
      </c>
      <c r="G3" s="4">
        <f t="shared" ref="G3:G14" si="1">SUM(E3:F3)</f>
        <v>471</v>
      </c>
      <c r="H3" s="5">
        <f t="shared" ref="H3:H14" si="2">E3/G3*100</f>
        <v>80.467091295116774</v>
      </c>
      <c r="I3" s="4">
        <v>10</v>
      </c>
      <c r="J3" s="4">
        <v>20</v>
      </c>
      <c r="K3" s="4">
        <v>5</v>
      </c>
      <c r="L3" s="4">
        <v>7</v>
      </c>
      <c r="M3" s="4">
        <f t="shared" ref="M3:M14" si="3">SUM(I3:L3)+G3</f>
        <v>513</v>
      </c>
      <c r="N3" s="4">
        <v>141</v>
      </c>
      <c r="O3" s="4">
        <v>12</v>
      </c>
      <c r="P3" s="4">
        <v>25</v>
      </c>
      <c r="Q3" s="4">
        <v>42</v>
      </c>
      <c r="R3" s="4">
        <v>67</v>
      </c>
      <c r="S3" s="4">
        <f t="shared" ref="S3:S14" si="4">SUM(M3:R3)</f>
        <v>800</v>
      </c>
    </row>
    <row r="4" spans="1:19" ht="30" customHeight="1">
      <c r="A4" s="14">
        <v>2</v>
      </c>
      <c r="B4" s="14">
        <v>96</v>
      </c>
      <c r="C4" s="14">
        <v>152</v>
      </c>
      <c r="D4" s="14">
        <v>140</v>
      </c>
      <c r="E4" s="14">
        <f t="shared" si="0"/>
        <v>388</v>
      </c>
      <c r="F4" s="14">
        <v>86</v>
      </c>
      <c r="G4" s="14">
        <f t="shared" si="1"/>
        <v>474</v>
      </c>
      <c r="H4" s="17">
        <f t="shared" si="2"/>
        <v>81.856540084388186</v>
      </c>
      <c r="I4" s="14">
        <v>10</v>
      </c>
      <c r="J4" s="14">
        <v>20</v>
      </c>
      <c r="K4" s="14">
        <v>5</v>
      </c>
      <c r="L4" s="14">
        <v>7</v>
      </c>
      <c r="M4" s="14">
        <f t="shared" si="3"/>
        <v>516</v>
      </c>
      <c r="N4" s="14">
        <v>138</v>
      </c>
      <c r="O4" s="14">
        <v>12</v>
      </c>
      <c r="P4" s="14">
        <v>25</v>
      </c>
      <c r="Q4" s="14">
        <v>42</v>
      </c>
      <c r="R4" s="14">
        <v>67</v>
      </c>
      <c r="S4" s="14">
        <f t="shared" si="4"/>
        <v>800</v>
      </c>
    </row>
    <row r="5" spans="1:19" ht="30" customHeight="1">
      <c r="A5" s="4">
        <v>3</v>
      </c>
      <c r="B5" s="4">
        <v>100</v>
      </c>
      <c r="C5" s="4">
        <v>151</v>
      </c>
      <c r="D5" s="4">
        <v>136</v>
      </c>
      <c r="E5" s="4">
        <f t="shared" si="0"/>
        <v>387</v>
      </c>
      <c r="F5" s="4">
        <v>86</v>
      </c>
      <c r="G5" s="4">
        <f t="shared" si="1"/>
        <v>473</v>
      </c>
      <c r="H5" s="5">
        <f t="shared" si="2"/>
        <v>81.818181818181827</v>
      </c>
      <c r="I5" s="4">
        <v>10</v>
      </c>
      <c r="J5" s="4">
        <v>20</v>
      </c>
      <c r="K5" s="4">
        <v>5</v>
      </c>
      <c r="L5" s="4">
        <v>8</v>
      </c>
      <c r="M5" s="4">
        <f t="shared" si="3"/>
        <v>516</v>
      </c>
      <c r="N5" s="4">
        <v>136</v>
      </c>
      <c r="O5" s="4">
        <v>12</v>
      </c>
      <c r="P5" s="4">
        <v>25</v>
      </c>
      <c r="Q5" s="4">
        <v>42</v>
      </c>
      <c r="R5" s="4">
        <v>67</v>
      </c>
      <c r="S5" s="4">
        <f t="shared" si="4"/>
        <v>798</v>
      </c>
    </row>
    <row r="6" spans="1:19" ht="30" customHeight="1">
      <c r="A6" s="14">
        <v>4</v>
      </c>
      <c r="B6" s="14">
        <v>101</v>
      </c>
      <c r="C6" s="14">
        <v>151</v>
      </c>
      <c r="D6" s="14">
        <v>136</v>
      </c>
      <c r="E6" s="14">
        <f t="shared" si="0"/>
        <v>388</v>
      </c>
      <c r="F6" s="14">
        <v>85</v>
      </c>
      <c r="G6" s="14">
        <f t="shared" si="1"/>
        <v>473</v>
      </c>
      <c r="H6" s="17">
        <f t="shared" si="2"/>
        <v>82.029598308668071</v>
      </c>
      <c r="I6" s="14">
        <v>10</v>
      </c>
      <c r="J6" s="14">
        <v>20</v>
      </c>
      <c r="K6" s="14">
        <v>5</v>
      </c>
      <c r="L6" s="14">
        <v>8</v>
      </c>
      <c r="M6" s="14">
        <f t="shared" si="3"/>
        <v>516</v>
      </c>
      <c r="N6" s="14">
        <v>135</v>
      </c>
      <c r="O6" s="14">
        <v>12</v>
      </c>
      <c r="P6" s="14">
        <v>25</v>
      </c>
      <c r="Q6" s="14">
        <v>42</v>
      </c>
      <c r="R6" s="14">
        <v>79</v>
      </c>
      <c r="S6" s="14">
        <f t="shared" si="4"/>
        <v>809</v>
      </c>
    </row>
    <row r="7" spans="1:19" ht="30" customHeight="1">
      <c r="A7" s="4">
        <v>5</v>
      </c>
      <c r="B7" s="4">
        <v>101</v>
      </c>
      <c r="C7" s="4">
        <v>154</v>
      </c>
      <c r="D7" s="4">
        <v>134</v>
      </c>
      <c r="E7" s="4">
        <f t="shared" si="0"/>
        <v>389</v>
      </c>
      <c r="F7" s="4">
        <v>84</v>
      </c>
      <c r="G7" s="4">
        <f t="shared" si="1"/>
        <v>473</v>
      </c>
      <c r="H7" s="5">
        <f t="shared" si="2"/>
        <v>82.241014799154328</v>
      </c>
      <c r="I7" s="4">
        <v>10</v>
      </c>
      <c r="J7" s="4">
        <v>20</v>
      </c>
      <c r="K7" s="4">
        <v>5</v>
      </c>
      <c r="L7" s="4">
        <v>8</v>
      </c>
      <c r="M7" s="4">
        <f t="shared" si="3"/>
        <v>516</v>
      </c>
      <c r="N7" s="4">
        <v>134</v>
      </c>
      <c r="O7" s="4">
        <v>12</v>
      </c>
      <c r="P7" s="4">
        <v>25</v>
      </c>
      <c r="Q7" s="4">
        <v>42</v>
      </c>
      <c r="R7" s="4">
        <v>79</v>
      </c>
      <c r="S7" s="4">
        <f t="shared" si="4"/>
        <v>808</v>
      </c>
    </row>
    <row r="8" spans="1:19" ht="30" customHeight="1">
      <c r="A8" s="14">
        <v>6</v>
      </c>
      <c r="B8" s="14">
        <v>101</v>
      </c>
      <c r="C8" s="14">
        <v>154</v>
      </c>
      <c r="D8" s="14">
        <v>134</v>
      </c>
      <c r="E8" s="14">
        <f t="shared" si="0"/>
        <v>389</v>
      </c>
      <c r="F8" s="14">
        <v>84</v>
      </c>
      <c r="G8" s="14">
        <f t="shared" si="1"/>
        <v>473</v>
      </c>
      <c r="H8" s="17">
        <f t="shared" si="2"/>
        <v>82.241014799154328</v>
      </c>
      <c r="I8" s="14">
        <v>10</v>
      </c>
      <c r="J8" s="14">
        <v>20</v>
      </c>
      <c r="K8" s="14">
        <v>5</v>
      </c>
      <c r="L8" s="14">
        <v>8</v>
      </c>
      <c r="M8" s="14">
        <f t="shared" si="3"/>
        <v>516</v>
      </c>
      <c r="N8" s="14">
        <v>139</v>
      </c>
      <c r="O8" s="14">
        <v>12</v>
      </c>
      <c r="P8" s="14">
        <v>25</v>
      </c>
      <c r="Q8" s="14">
        <v>42</v>
      </c>
      <c r="R8" s="14">
        <v>84</v>
      </c>
      <c r="S8" s="14">
        <f t="shared" si="4"/>
        <v>818</v>
      </c>
    </row>
    <row r="9" spans="1:19" ht="30" customHeight="1">
      <c r="A9" s="4">
        <v>7</v>
      </c>
      <c r="B9" s="4">
        <v>102</v>
      </c>
      <c r="C9" s="4">
        <v>154</v>
      </c>
      <c r="D9" s="4">
        <v>133</v>
      </c>
      <c r="E9" s="4">
        <f t="shared" si="0"/>
        <v>389</v>
      </c>
      <c r="F9" s="4">
        <v>84</v>
      </c>
      <c r="G9" s="7">
        <f t="shared" si="1"/>
        <v>473</v>
      </c>
      <c r="H9" s="5">
        <f t="shared" si="2"/>
        <v>82.241014799154328</v>
      </c>
      <c r="I9" s="4">
        <v>10</v>
      </c>
      <c r="J9" s="4">
        <v>20</v>
      </c>
      <c r="K9" s="4">
        <v>5</v>
      </c>
      <c r="L9" s="4">
        <v>8</v>
      </c>
      <c r="M9" s="7">
        <f t="shared" si="3"/>
        <v>516</v>
      </c>
      <c r="N9" s="4">
        <v>139</v>
      </c>
      <c r="O9" s="4">
        <v>12</v>
      </c>
      <c r="P9" s="4">
        <v>25</v>
      </c>
      <c r="Q9" s="4">
        <v>42</v>
      </c>
      <c r="R9" s="4">
        <v>84</v>
      </c>
      <c r="S9" s="4">
        <f t="shared" si="4"/>
        <v>818</v>
      </c>
    </row>
    <row r="10" spans="1:19" ht="30" customHeight="1">
      <c r="A10" s="14">
        <v>8</v>
      </c>
      <c r="B10" s="14">
        <v>99</v>
      </c>
      <c r="C10" s="14">
        <v>155</v>
      </c>
      <c r="D10" s="14">
        <v>144</v>
      </c>
      <c r="E10" s="14">
        <f t="shared" si="0"/>
        <v>398</v>
      </c>
      <c r="F10" s="14">
        <v>82</v>
      </c>
      <c r="G10" s="14">
        <f t="shared" si="1"/>
        <v>480</v>
      </c>
      <c r="H10" s="17">
        <f t="shared" si="2"/>
        <v>82.916666666666671</v>
      </c>
      <c r="I10" s="14">
        <v>10</v>
      </c>
      <c r="J10" s="14">
        <v>17</v>
      </c>
      <c r="K10" s="14">
        <v>5</v>
      </c>
      <c r="L10" s="14">
        <v>9</v>
      </c>
      <c r="M10" s="14">
        <f t="shared" si="3"/>
        <v>521</v>
      </c>
      <c r="N10" s="14">
        <v>140</v>
      </c>
      <c r="O10" s="14">
        <v>12</v>
      </c>
      <c r="P10" s="14">
        <v>23</v>
      </c>
      <c r="Q10" s="14">
        <v>42</v>
      </c>
      <c r="R10" s="14">
        <v>85</v>
      </c>
      <c r="S10" s="14">
        <f t="shared" si="4"/>
        <v>823</v>
      </c>
    </row>
    <row r="11" spans="1:19" ht="30" customHeight="1">
      <c r="A11" s="4">
        <v>9</v>
      </c>
      <c r="B11" s="4">
        <v>101</v>
      </c>
      <c r="C11" s="4">
        <v>155</v>
      </c>
      <c r="D11" s="4">
        <v>144</v>
      </c>
      <c r="E11" s="4">
        <f t="shared" si="0"/>
        <v>400</v>
      </c>
      <c r="F11" s="4">
        <v>83</v>
      </c>
      <c r="G11" s="4">
        <f t="shared" si="1"/>
        <v>483</v>
      </c>
      <c r="H11" s="5">
        <f t="shared" si="2"/>
        <v>82.815734989648035</v>
      </c>
      <c r="I11" s="4">
        <v>9</v>
      </c>
      <c r="J11" s="4">
        <v>17</v>
      </c>
      <c r="K11" s="4">
        <v>5</v>
      </c>
      <c r="L11" s="4">
        <v>10</v>
      </c>
      <c r="M11" s="4">
        <f t="shared" si="3"/>
        <v>524</v>
      </c>
      <c r="N11" s="4">
        <v>137</v>
      </c>
      <c r="O11" s="4">
        <v>12</v>
      </c>
      <c r="P11" s="4">
        <v>23</v>
      </c>
      <c r="Q11" s="4">
        <v>42</v>
      </c>
      <c r="R11" s="4">
        <v>89</v>
      </c>
      <c r="S11" s="4">
        <f t="shared" si="4"/>
        <v>827</v>
      </c>
    </row>
    <row r="12" spans="1:19" ht="30" customHeight="1">
      <c r="A12" s="15">
        <v>10</v>
      </c>
      <c r="B12" s="15">
        <v>101</v>
      </c>
      <c r="C12" s="15">
        <v>155</v>
      </c>
      <c r="D12" s="15">
        <v>144</v>
      </c>
      <c r="E12" s="15">
        <f t="shared" si="0"/>
        <v>400</v>
      </c>
      <c r="F12" s="15">
        <v>83</v>
      </c>
      <c r="G12" s="15">
        <f t="shared" si="1"/>
        <v>483</v>
      </c>
      <c r="H12" s="16">
        <f t="shared" si="2"/>
        <v>82.815734989648035</v>
      </c>
      <c r="I12" s="15">
        <v>9</v>
      </c>
      <c r="J12" s="15">
        <v>17</v>
      </c>
      <c r="K12" s="15">
        <v>5</v>
      </c>
      <c r="L12" s="15">
        <v>10</v>
      </c>
      <c r="M12" s="15">
        <f t="shared" si="3"/>
        <v>524</v>
      </c>
      <c r="N12" s="15">
        <v>137</v>
      </c>
      <c r="O12" s="15">
        <v>12</v>
      </c>
      <c r="P12" s="15">
        <v>23</v>
      </c>
      <c r="Q12" s="15">
        <v>42</v>
      </c>
      <c r="R12" s="15">
        <v>106</v>
      </c>
      <c r="S12" s="15">
        <f t="shared" si="4"/>
        <v>844</v>
      </c>
    </row>
    <row r="13" spans="1:19" ht="30" customHeight="1">
      <c r="A13" s="4">
        <v>11</v>
      </c>
      <c r="B13" s="4">
        <v>101</v>
      </c>
      <c r="C13" s="4">
        <v>155</v>
      </c>
      <c r="D13" s="4">
        <v>144</v>
      </c>
      <c r="E13" s="7">
        <f t="shared" si="0"/>
        <v>400</v>
      </c>
      <c r="F13" s="7">
        <v>83</v>
      </c>
      <c r="G13" s="7">
        <f t="shared" si="1"/>
        <v>483</v>
      </c>
      <c r="H13" s="8">
        <f t="shared" si="2"/>
        <v>82.815734989648035</v>
      </c>
      <c r="I13" s="4">
        <v>9</v>
      </c>
      <c r="J13" s="4">
        <v>17</v>
      </c>
      <c r="K13" s="4">
        <v>5</v>
      </c>
      <c r="L13" s="4">
        <v>10</v>
      </c>
      <c r="M13" s="7">
        <f t="shared" si="3"/>
        <v>524</v>
      </c>
      <c r="N13" s="4">
        <v>140</v>
      </c>
      <c r="O13" s="4">
        <v>12</v>
      </c>
      <c r="P13" s="4">
        <v>23</v>
      </c>
      <c r="Q13" s="4">
        <v>42</v>
      </c>
      <c r="R13" s="4">
        <v>113</v>
      </c>
      <c r="S13" s="7">
        <f t="shared" si="4"/>
        <v>854</v>
      </c>
    </row>
    <row r="14" spans="1:19" ht="30" customHeight="1">
      <c r="A14" s="15">
        <v>12</v>
      </c>
      <c r="B14" s="15">
        <v>102</v>
      </c>
      <c r="C14" s="15">
        <v>157</v>
      </c>
      <c r="D14" s="15">
        <v>141</v>
      </c>
      <c r="E14" s="15">
        <f t="shared" si="0"/>
        <v>400</v>
      </c>
      <c r="F14" s="15">
        <v>83</v>
      </c>
      <c r="G14" s="15">
        <f t="shared" si="1"/>
        <v>483</v>
      </c>
      <c r="H14" s="16">
        <f t="shared" si="2"/>
        <v>82.815734989648035</v>
      </c>
      <c r="I14" s="15">
        <v>9</v>
      </c>
      <c r="J14" s="15">
        <v>17</v>
      </c>
      <c r="K14" s="15">
        <v>5</v>
      </c>
      <c r="L14" s="15">
        <v>10</v>
      </c>
      <c r="M14" s="15">
        <f t="shared" si="3"/>
        <v>524</v>
      </c>
      <c r="N14" s="15">
        <v>140</v>
      </c>
      <c r="O14" s="15">
        <v>12</v>
      </c>
      <c r="P14" s="15">
        <v>23</v>
      </c>
      <c r="Q14" s="15">
        <v>42</v>
      </c>
      <c r="R14" s="15">
        <v>113</v>
      </c>
      <c r="S14" s="14">
        <f t="shared" si="4"/>
        <v>854</v>
      </c>
    </row>
  </sheetData>
  <mergeCells count="1">
    <mergeCell ref="A1:S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BreakPreview" topLeftCell="A4" zoomScale="80" zoomScaleNormal="100" zoomScaleSheetLayoutView="80" workbookViewId="0">
      <selection activeCell="R14" sqref="R14"/>
    </sheetView>
  </sheetViews>
  <sheetFormatPr defaultRowHeight="16.5"/>
  <sheetData>
    <row r="1" spans="1:19" ht="25.5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47.25">
      <c r="A2" s="11" t="s">
        <v>0</v>
      </c>
      <c r="B2" s="11" t="s">
        <v>3</v>
      </c>
      <c r="C2" s="11" t="s">
        <v>4</v>
      </c>
      <c r="D2" s="11" t="s">
        <v>13</v>
      </c>
      <c r="E2" s="12" t="s">
        <v>16</v>
      </c>
      <c r="F2" s="11" t="s">
        <v>5</v>
      </c>
      <c r="G2" s="12" t="s">
        <v>17</v>
      </c>
      <c r="H2" s="13" t="s">
        <v>18</v>
      </c>
      <c r="I2" s="11" t="s">
        <v>6</v>
      </c>
      <c r="J2" s="11" t="s">
        <v>14</v>
      </c>
      <c r="K2" s="12" t="s">
        <v>7</v>
      </c>
      <c r="L2" s="12" t="s">
        <v>21</v>
      </c>
      <c r="M2" s="11" t="s">
        <v>1</v>
      </c>
      <c r="N2" s="11" t="s">
        <v>9</v>
      </c>
      <c r="O2" s="11" t="s">
        <v>15</v>
      </c>
      <c r="P2" s="11" t="s">
        <v>10</v>
      </c>
      <c r="Q2" s="11" t="s">
        <v>11</v>
      </c>
      <c r="R2" s="12" t="s">
        <v>22</v>
      </c>
      <c r="S2" s="11" t="s">
        <v>12</v>
      </c>
    </row>
    <row r="3" spans="1:19" ht="30" customHeight="1">
      <c r="A3" s="4">
        <v>1</v>
      </c>
      <c r="B3" s="21">
        <v>138</v>
      </c>
      <c r="C3" s="21">
        <v>195</v>
      </c>
      <c r="D3" s="21">
        <v>129</v>
      </c>
      <c r="E3" s="21">
        <v>462</v>
      </c>
      <c r="F3" s="21">
        <v>35</v>
      </c>
      <c r="G3" s="21">
        <v>497</v>
      </c>
      <c r="H3" s="22">
        <v>92.96</v>
      </c>
      <c r="I3" s="21">
        <v>8</v>
      </c>
      <c r="J3" s="21">
        <v>10</v>
      </c>
      <c r="K3" s="21">
        <v>5</v>
      </c>
      <c r="L3" s="21">
        <v>12</v>
      </c>
      <c r="M3" s="21">
        <v>532</v>
      </c>
      <c r="N3" s="21">
        <v>139</v>
      </c>
      <c r="O3" s="21">
        <v>10</v>
      </c>
      <c r="P3" s="21">
        <v>20</v>
      </c>
      <c r="Q3" s="21">
        <v>39</v>
      </c>
      <c r="R3" s="21">
        <v>122</v>
      </c>
      <c r="S3" s="21">
        <v>862</v>
      </c>
    </row>
    <row r="4" spans="1:19" ht="30" customHeight="1">
      <c r="A4" s="9">
        <v>2</v>
      </c>
      <c r="B4" s="9">
        <v>136</v>
      </c>
      <c r="C4" s="9">
        <v>194</v>
      </c>
      <c r="D4" s="9">
        <v>132</v>
      </c>
      <c r="E4" s="9">
        <v>462</v>
      </c>
      <c r="F4" s="9">
        <v>34</v>
      </c>
      <c r="G4" s="9">
        <v>496</v>
      </c>
      <c r="H4" s="10">
        <v>93.15</v>
      </c>
      <c r="I4" s="9">
        <v>8</v>
      </c>
      <c r="J4" s="9">
        <v>10</v>
      </c>
      <c r="K4" s="9">
        <v>5</v>
      </c>
      <c r="L4" s="9">
        <v>11</v>
      </c>
      <c r="M4" s="9">
        <v>530</v>
      </c>
      <c r="N4" s="9">
        <v>139</v>
      </c>
      <c r="O4" s="9">
        <v>10</v>
      </c>
      <c r="P4" s="9">
        <v>20</v>
      </c>
      <c r="Q4" s="9">
        <v>39</v>
      </c>
      <c r="R4" s="9">
        <v>121</v>
      </c>
      <c r="S4" s="9">
        <v>859</v>
      </c>
    </row>
    <row r="5" spans="1:19" ht="30" customHeight="1">
      <c r="A5" s="4">
        <v>3</v>
      </c>
      <c r="B5" s="4">
        <v>136</v>
      </c>
      <c r="C5" s="4">
        <v>194</v>
      </c>
      <c r="D5" s="4">
        <v>136</v>
      </c>
      <c r="E5" s="4">
        <v>466</v>
      </c>
      <c r="F5" s="4">
        <v>33</v>
      </c>
      <c r="G5" s="4">
        <v>499</v>
      </c>
      <c r="H5" s="5">
        <v>93.39</v>
      </c>
      <c r="I5" s="4">
        <v>8</v>
      </c>
      <c r="J5" s="4">
        <v>10</v>
      </c>
      <c r="K5" s="4">
        <v>5</v>
      </c>
      <c r="L5" s="4">
        <v>11</v>
      </c>
      <c r="M5" s="4">
        <v>533</v>
      </c>
      <c r="N5" s="4">
        <v>140</v>
      </c>
      <c r="O5" s="4">
        <v>10</v>
      </c>
      <c r="P5" s="4">
        <v>20</v>
      </c>
      <c r="Q5" s="4">
        <v>39</v>
      </c>
      <c r="R5" s="4">
        <v>124</v>
      </c>
      <c r="S5" s="4">
        <v>866</v>
      </c>
    </row>
    <row r="6" spans="1:19" ht="30" customHeight="1">
      <c r="A6" s="9">
        <v>4</v>
      </c>
      <c r="B6" s="9">
        <v>136</v>
      </c>
      <c r="C6" s="9">
        <v>193</v>
      </c>
      <c r="D6" s="9">
        <v>136</v>
      </c>
      <c r="E6" s="9">
        <v>465</v>
      </c>
      <c r="F6" s="9">
        <v>33</v>
      </c>
      <c r="G6" s="9">
        <v>498</v>
      </c>
      <c r="H6" s="10">
        <v>93.37</v>
      </c>
      <c r="I6" s="9">
        <v>8</v>
      </c>
      <c r="J6" s="9">
        <v>10</v>
      </c>
      <c r="K6" s="9">
        <v>5</v>
      </c>
      <c r="L6" s="9">
        <v>11</v>
      </c>
      <c r="M6" s="9">
        <v>532</v>
      </c>
      <c r="N6" s="9">
        <v>138</v>
      </c>
      <c r="O6" s="9">
        <v>10</v>
      </c>
      <c r="P6" s="9">
        <v>20</v>
      </c>
      <c r="Q6" s="9">
        <v>38</v>
      </c>
      <c r="R6" s="9">
        <v>126</v>
      </c>
      <c r="S6" s="9">
        <v>864</v>
      </c>
    </row>
    <row r="7" spans="1:19" ht="30" customHeight="1">
      <c r="A7" s="4">
        <v>5</v>
      </c>
      <c r="B7" s="4">
        <v>135</v>
      </c>
      <c r="C7" s="4">
        <v>193</v>
      </c>
      <c r="D7" s="4">
        <v>136</v>
      </c>
      <c r="E7" s="4">
        <v>464</v>
      </c>
      <c r="F7" s="4">
        <v>33</v>
      </c>
      <c r="G7" s="4">
        <v>497</v>
      </c>
      <c r="H7" s="5">
        <v>93.36</v>
      </c>
      <c r="I7" s="4">
        <v>8</v>
      </c>
      <c r="J7" s="4">
        <v>9</v>
      </c>
      <c r="K7" s="4">
        <v>5</v>
      </c>
      <c r="L7" s="4">
        <v>11</v>
      </c>
      <c r="M7" s="4">
        <v>530</v>
      </c>
      <c r="N7" s="4">
        <v>140</v>
      </c>
      <c r="O7" s="4">
        <v>10</v>
      </c>
      <c r="P7" s="4">
        <v>20</v>
      </c>
      <c r="Q7" s="4">
        <v>38</v>
      </c>
      <c r="R7" s="4">
        <v>125</v>
      </c>
      <c r="S7" s="4">
        <v>863</v>
      </c>
    </row>
    <row r="8" spans="1:19" ht="30" customHeight="1">
      <c r="A8" s="9">
        <v>6</v>
      </c>
      <c r="B8" s="9">
        <v>135</v>
      </c>
      <c r="C8" s="9">
        <v>193</v>
      </c>
      <c r="D8" s="9">
        <v>136</v>
      </c>
      <c r="E8" s="9">
        <v>464</v>
      </c>
      <c r="F8" s="9">
        <v>33</v>
      </c>
      <c r="G8" s="9">
        <v>497</v>
      </c>
      <c r="H8" s="10">
        <v>93.36</v>
      </c>
      <c r="I8" s="9">
        <v>8</v>
      </c>
      <c r="J8" s="9">
        <v>9</v>
      </c>
      <c r="K8" s="9">
        <v>5</v>
      </c>
      <c r="L8" s="9">
        <v>11</v>
      </c>
      <c r="M8" s="9">
        <v>530</v>
      </c>
      <c r="N8" s="9">
        <v>138</v>
      </c>
      <c r="O8" s="9">
        <v>10</v>
      </c>
      <c r="P8" s="9">
        <v>20</v>
      </c>
      <c r="Q8" s="9">
        <v>38</v>
      </c>
      <c r="R8" s="9">
        <v>125</v>
      </c>
      <c r="S8" s="9">
        <v>861</v>
      </c>
    </row>
    <row r="9" spans="1:19" ht="30" customHeight="1">
      <c r="A9" s="4">
        <v>7</v>
      </c>
      <c r="B9" s="4">
        <v>135</v>
      </c>
      <c r="C9" s="4">
        <v>193</v>
      </c>
      <c r="D9" s="4">
        <v>136</v>
      </c>
      <c r="E9" s="4">
        <v>464</v>
      </c>
      <c r="F9" s="4">
        <v>33</v>
      </c>
      <c r="G9" s="7">
        <v>497</v>
      </c>
      <c r="H9" s="5">
        <v>93.36</v>
      </c>
      <c r="I9" s="4">
        <v>8</v>
      </c>
      <c r="J9" s="4">
        <v>9</v>
      </c>
      <c r="K9" s="4">
        <v>5</v>
      </c>
      <c r="L9" s="4">
        <v>11</v>
      </c>
      <c r="M9" s="7">
        <v>530</v>
      </c>
      <c r="N9" s="4">
        <v>140</v>
      </c>
      <c r="O9" s="4">
        <v>10</v>
      </c>
      <c r="P9" s="4">
        <v>20</v>
      </c>
      <c r="Q9" s="4">
        <v>38</v>
      </c>
      <c r="R9" s="4">
        <v>127</v>
      </c>
      <c r="S9" s="4">
        <v>865</v>
      </c>
    </row>
    <row r="10" spans="1:19" ht="30" customHeight="1">
      <c r="A10" s="9">
        <v>8</v>
      </c>
      <c r="B10" s="9">
        <v>132</v>
      </c>
      <c r="C10" s="9">
        <v>195</v>
      </c>
      <c r="D10" s="9">
        <v>140</v>
      </c>
      <c r="E10" s="9">
        <v>467</v>
      </c>
      <c r="F10" s="9">
        <v>32</v>
      </c>
      <c r="G10" s="9">
        <v>499</v>
      </c>
      <c r="H10" s="10">
        <v>93.59</v>
      </c>
      <c r="I10" s="9">
        <v>8</v>
      </c>
      <c r="J10" s="9">
        <v>9</v>
      </c>
      <c r="K10" s="9">
        <v>5</v>
      </c>
      <c r="L10" s="9">
        <v>10</v>
      </c>
      <c r="M10" s="9">
        <v>531</v>
      </c>
      <c r="N10" s="9">
        <v>139</v>
      </c>
      <c r="O10" s="9">
        <v>10</v>
      </c>
      <c r="P10" s="9">
        <v>20</v>
      </c>
      <c r="Q10" s="9">
        <v>38</v>
      </c>
      <c r="R10" s="9">
        <v>131</v>
      </c>
      <c r="S10" s="9">
        <v>869</v>
      </c>
    </row>
    <row r="11" spans="1:19" ht="30" customHeight="1">
      <c r="A11" s="4">
        <v>9</v>
      </c>
      <c r="B11" s="4">
        <v>132</v>
      </c>
      <c r="C11" s="4">
        <v>196</v>
      </c>
      <c r="D11" s="4">
        <v>140</v>
      </c>
      <c r="E11" s="4">
        <v>468</v>
      </c>
      <c r="F11" s="4">
        <v>32</v>
      </c>
      <c r="G11" s="4">
        <v>500</v>
      </c>
      <c r="H11" s="5">
        <v>93.6</v>
      </c>
      <c r="I11" s="4">
        <v>8</v>
      </c>
      <c r="J11" s="4">
        <v>9</v>
      </c>
      <c r="K11" s="4">
        <v>5</v>
      </c>
      <c r="L11" s="4">
        <v>10</v>
      </c>
      <c r="M11" s="4">
        <v>532</v>
      </c>
      <c r="N11" s="4">
        <v>137</v>
      </c>
      <c r="O11" s="4">
        <v>10</v>
      </c>
      <c r="P11" s="4">
        <v>20</v>
      </c>
      <c r="Q11" s="4">
        <v>38</v>
      </c>
      <c r="R11" s="4">
        <v>134</v>
      </c>
      <c r="S11" s="4">
        <v>871</v>
      </c>
    </row>
    <row r="12" spans="1:19" ht="30" customHeight="1">
      <c r="A12" s="9">
        <v>10</v>
      </c>
      <c r="B12" s="9">
        <v>145</v>
      </c>
      <c r="C12" s="9">
        <v>193</v>
      </c>
      <c r="D12" s="9">
        <v>131</v>
      </c>
      <c r="E12" s="9">
        <v>468</v>
      </c>
      <c r="F12" s="9">
        <v>31</v>
      </c>
      <c r="G12" s="9">
        <v>500</v>
      </c>
      <c r="H12" s="10">
        <v>93.6</v>
      </c>
      <c r="I12" s="9">
        <v>8</v>
      </c>
      <c r="J12" s="9">
        <v>9</v>
      </c>
      <c r="K12" s="9">
        <v>5</v>
      </c>
      <c r="L12" s="9">
        <v>10</v>
      </c>
      <c r="M12" s="9">
        <v>532</v>
      </c>
      <c r="N12" s="9">
        <v>138</v>
      </c>
      <c r="O12" s="9">
        <v>10</v>
      </c>
      <c r="P12" s="9">
        <v>20</v>
      </c>
      <c r="Q12" s="9">
        <v>38</v>
      </c>
      <c r="R12" s="9">
        <v>135</v>
      </c>
      <c r="S12" s="9">
        <v>873</v>
      </c>
    </row>
    <row r="13" spans="1:19" ht="30" customHeight="1">
      <c r="A13" s="4">
        <v>11</v>
      </c>
      <c r="B13" s="4">
        <v>145</v>
      </c>
      <c r="C13" s="4">
        <v>193</v>
      </c>
      <c r="D13" s="4">
        <v>131</v>
      </c>
      <c r="E13" s="7">
        <v>468</v>
      </c>
      <c r="F13" s="7">
        <v>31</v>
      </c>
      <c r="G13" s="7">
        <v>500</v>
      </c>
      <c r="H13" s="8">
        <v>93.6</v>
      </c>
      <c r="I13" s="4">
        <v>8</v>
      </c>
      <c r="J13" s="4">
        <v>9</v>
      </c>
      <c r="K13" s="4">
        <v>5</v>
      </c>
      <c r="L13" s="4">
        <v>10</v>
      </c>
      <c r="M13" s="7">
        <v>532</v>
      </c>
      <c r="N13" s="4">
        <v>139</v>
      </c>
      <c r="O13" s="4">
        <v>10</v>
      </c>
      <c r="P13" s="4">
        <v>20</v>
      </c>
      <c r="Q13" s="4">
        <v>38</v>
      </c>
      <c r="R13" s="4">
        <v>133</v>
      </c>
      <c r="S13" s="7">
        <v>872</v>
      </c>
    </row>
    <row r="14" spans="1:19" ht="30" customHeight="1">
      <c r="A14" s="9">
        <v>12</v>
      </c>
      <c r="B14" s="9">
        <v>145</v>
      </c>
      <c r="C14" s="9">
        <v>193</v>
      </c>
      <c r="D14" s="9">
        <v>131</v>
      </c>
      <c r="E14" s="9">
        <v>468</v>
      </c>
      <c r="F14" s="9">
        <v>31</v>
      </c>
      <c r="G14" s="9">
        <v>500</v>
      </c>
      <c r="H14" s="10">
        <v>93.6</v>
      </c>
      <c r="I14" s="9">
        <v>8</v>
      </c>
      <c r="J14" s="9">
        <v>8</v>
      </c>
      <c r="K14" s="9">
        <v>5</v>
      </c>
      <c r="L14" s="9">
        <v>10</v>
      </c>
      <c r="M14" s="9">
        <v>530</v>
      </c>
      <c r="N14" s="9">
        <v>142</v>
      </c>
      <c r="O14" s="9">
        <v>10</v>
      </c>
      <c r="P14" s="9">
        <v>20</v>
      </c>
      <c r="Q14" s="9">
        <v>38</v>
      </c>
      <c r="R14" s="9">
        <v>136</v>
      </c>
      <c r="S14" s="9">
        <v>876</v>
      </c>
    </row>
  </sheetData>
  <mergeCells count="1">
    <mergeCell ref="A1:S1"/>
  </mergeCells>
  <phoneticPr fontId="1" type="noConversion"/>
  <pageMargins left="0.7" right="0.7" top="0.75" bottom="0.75" header="0.3" footer="0.3"/>
  <pageSetup paperSize="9" scale="7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BreakPreview" topLeftCell="D1" zoomScale="80" zoomScaleNormal="100" zoomScaleSheetLayoutView="80" workbookViewId="0">
      <selection activeCell="S14" sqref="S14"/>
    </sheetView>
  </sheetViews>
  <sheetFormatPr defaultRowHeight="16.5"/>
  <sheetData>
    <row r="1" spans="1:19" ht="25.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47.25">
      <c r="A2" s="11" t="s">
        <v>0</v>
      </c>
      <c r="B2" s="11" t="s">
        <v>3</v>
      </c>
      <c r="C2" s="11" t="s">
        <v>4</v>
      </c>
      <c r="D2" s="11" t="s">
        <v>13</v>
      </c>
      <c r="E2" s="12" t="s">
        <v>16</v>
      </c>
      <c r="F2" s="11" t="s">
        <v>5</v>
      </c>
      <c r="G2" s="12" t="s">
        <v>17</v>
      </c>
      <c r="H2" s="13" t="s">
        <v>18</v>
      </c>
      <c r="I2" s="11" t="s">
        <v>6</v>
      </c>
      <c r="J2" s="11" t="s">
        <v>14</v>
      </c>
      <c r="K2" s="12" t="s">
        <v>7</v>
      </c>
      <c r="L2" s="12" t="s">
        <v>21</v>
      </c>
      <c r="M2" s="11" t="s">
        <v>1</v>
      </c>
      <c r="N2" s="11" t="s">
        <v>9</v>
      </c>
      <c r="O2" s="11" t="s">
        <v>15</v>
      </c>
      <c r="P2" s="11" t="s">
        <v>10</v>
      </c>
      <c r="Q2" s="11" t="s">
        <v>11</v>
      </c>
      <c r="R2" s="12" t="s">
        <v>22</v>
      </c>
      <c r="S2" s="11" t="s">
        <v>12</v>
      </c>
    </row>
    <row r="3" spans="1:19" ht="30" customHeight="1">
      <c r="A3" s="4">
        <v>1</v>
      </c>
      <c r="B3" s="21">
        <v>146</v>
      </c>
      <c r="C3" s="21">
        <v>192</v>
      </c>
      <c r="D3" s="21">
        <v>131</v>
      </c>
      <c r="E3" s="4">
        <f t="shared" ref="E3:E11" si="0">B3+C3+D3</f>
        <v>469</v>
      </c>
      <c r="F3" s="21">
        <v>31</v>
      </c>
      <c r="G3" s="4">
        <f t="shared" ref="G3:G8" si="1">E3+F3</f>
        <v>500</v>
      </c>
      <c r="H3" s="43">
        <f t="shared" ref="H3:H9" si="2">E3/G3</f>
        <v>0.93799999999999994</v>
      </c>
      <c r="I3" s="21">
        <v>7</v>
      </c>
      <c r="J3" s="21">
        <v>8</v>
      </c>
      <c r="K3" s="21">
        <v>5</v>
      </c>
      <c r="L3" s="21">
        <v>10</v>
      </c>
      <c r="M3" s="4">
        <f t="shared" ref="M3:M8" si="3">G3+I3+J3+K3+L3</f>
        <v>530</v>
      </c>
      <c r="N3" s="21">
        <v>140</v>
      </c>
      <c r="O3" s="21">
        <v>10</v>
      </c>
      <c r="P3" s="21">
        <v>20</v>
      </c>
      <c r="Q3" s="21">
        <v>38</v>
      </c>
      <c r="R3" s="21">
        <v>136</v>
      </c>
      <c r="S3" s="21">
        <f t="shared" ref="S3:S9" si="4">M3+N3+O3+P3+Q3+R3</f>
        <v>874</v>
      </c>
    </row>
    <row r="4" spans="1:19" ht="30" customHeight="1">
      <c r="A4" s="9">
        <v>2</v>
      </c>
      <c r="B4" s="9">
        <v>142</v>
      </c>
      <c r="C4" s="9">
        <v>188</v>
      </c>
      <c r="D4" s="9">
        <v>134</v>
      </c>
      <c r="E4" s="9">
        <f t="shared" si="0"/>
        <v>464</v>
      </c>
      <c r="F4" s="9">
        <v>31</v>
      </c>
      <c r="G4" s="9">
        <f t="shared" si="1"/>
        <v>495</v>
      </c>
      <c r="H4" s="44">
        <f t="shared" si="2"/>
        <v>0.93737373737373741</v>
      </c>
      <c r="I4" s="9">
        <v>5</v>
      </c>
      <c r="J4" s="9">
        <v>9</v>
      </c>
      <c r="K4" s="9">
        <v>5</v>
      </c>
      <c r="L4" s="9">
        <v>12</v>
      </c>
      <c r="M4" s="9">
        <f t="shared" si="3"/>
        <v>526</v>
      </c>
      <c r="N4" s="9">
        <v>139</v>
      </c>
      <c r="O4" s="9">
        <v>10</v>
      </c>
      <c r="P4" s="9">
        <v>20</v>
      </c>
      <c r="Q4" s="9">
        <v>38</v>
      </c>
      <c r="R4" s="9">
        <v>136</v>
      </c>
      <c r="S4" s="9">
        <f t="shared" si="4"/>
        <v>869</v>
      </c>
    </row>
    <row r="5" spans="1:19" ht="30" customHeight="1">
      <c r="A5" s="4">
        <v>3</v>
      </c>
      <c r="B5" s="4">
        <v>142</v>
      </c>
      <c r="C5" s="4">
        <v>188</v>
      </c>
      <c r="D5" s="4">
        <v>135</v>
      </c>
      <c r="E5" s="4">
        <f t="shared" si="0"/>
        <v>465</v>
      </c>
      <c r="F5" s="4">
        <v>31</v>
      </c>
      <c r="G5" s="4">
        <f t="shared" si="1"/>
        <v>496</v>
      </c>
      <c r="H5" s="43">
        <f t="shared" si="2"/>
        <v>0.9375</v>
      </c>
      <c r="I5" s="4">
        <v>5</v>
      </c>
      <c r="J5" s="4">
        <v>9</v>
      </c>
      <c r="K5" s="4">
        <v>5</v>
      </c>
      <c r="L5" s="4">
        <v>12</v>
      </c>
      <c r="M5" s="4">
        <f t="shared" si="3"/>
        <v>527</v>
      </c>
      <c r="N5" s="4">
        <v>139</v>
      </c>
      <c r="O5" s="4">
        <v>10</v>
      </c>
      <c r="P5" s="4">
        <v>20</v>
      </c>
      <c r="Q5" s="4">
        <v>38</v>
      </c>
      <c r="R5" s="4">
        <v>138</v>
      </c>
      <c r="S5" s="21">
        <f t="shared" si="4"/>
        <v>872</v>
      </c>
    </row>
    <row r="6" spans="1:19" ht="30" customHeight="1">
      <c r="A6" s="9">
        <v>4</v>
      </c>
      <c r="B6" s="9">
        <v>143</v>
      </c>
      <c r="C6" s="9">
        <v>187</v>
      </c>
      <c r="D6" s="9">
        <v>135</v>
      </c>
      <c r="E6" s="9">
        <f t="shared" si="0"/>
        <v>465</v>
      </c>
      <c r="F6" s="9">
        <v>31</v>
      </c>
      <c r="G6" s="9">
        <f t="shared" si="1"/>
        <v>496</v>
      </c>
      <c r="H6" s="44">
        <f t="shared" si="2"/>
        <v>0.9375</v>
      </c>
      <c r="I6" s="9">
        <v>5</v>
      </c>
      <c r="J6" s="9">
        <v>9</v>
      </c>
      <c r="K6" s="9">
        <v>5</v>
      </c>
      <c r="L6" s="9">
        <v>12</v>
      </c>
      <c r="M6" s="9">
        <f t="shared" si="3"/>
        <v>527</v>
      </c>
      <c r="N6" s="9">
        <v>138</v>
      </c>
      <c r="O6" s="9">
        <v>10</v>
      </c>
      <c r="P6" s="9">
        <v>19</v>
      </c>
      <c r="Q6" s="9">
        <v>38</v>
      </c>
      <c r="R6" s="9">
        <v>131</v>
      </c>
      <c r="S6" s="9">
        <f t="shared" si="4"/>
        <v>863</v>
      </c>
    </row>
    <row r="7" spans="1:19" ht="30" customHeight="1">
      <c r="A7" s="4">
        <v>5</v>
      </c>
      <c r="B7" s="4">
        <v>143</v>
      </c>
      <c r="C7" s="4">
        <v>187</v>
      </c>
      <c r="D7" s="4">
        <v>135</v>
      </c>
      <c r="E7" s="45">
        <f t="shared" si="0"/>
        <v>465</v>
      </c>
      <c r="F7" s="4">
        <v>31</v>
      </c>
      <c r="G7" s="45">
        <f t="shared" si="1"/>
        <v>496</v>
      </c>
      <c r="H7" s="46">
        <f t="shared" si="2"/>
        <v>0.9375</v>
      </c>
      <c r="I7" s="45">
        <v>5</v>
      </c>
      <c r="J7" s="45">
        <v>9</v>
      </c>
      <c r="K7" s="4">
        <v>5</v>
      </c>
      <c r="L7" s="4">
        <v>12</v>
      </c>
      <c r="M7" s="45">
        <f t="shared" si="3"/>
        <v>527</v>
      </c>
      <c r="N7" s="4">
        <v>138</v>
      </c>
      <c r="O7" s="4">
        <v>10</v>
      </c>
      <c r="P7" s="4">
        <v>19</v>
      </c>
      <c r="Q7" s="4">
        <v>38</v>
      </c>
      <c r="R7" s="4">
        <v>130</v>
      </c>
      <c r="S7" s="45">
        <f t="shared" si="4"/>
        <v>862</v>
      </c>
    </row>
    <row r="8" spans="1:19" ht="30" customHeight="1">
      <c r="A8" s="9">
        <v>6</v>
      </c>
      <c r="B8" s="9">
        <v>143</v>
      </c>
      <c r="C8" s="9">
        <v>187</v>
      </c>
      <c r="D8" s="9">
        <v>135</v>
      </c>
      <c r="E8" s="9">
        <f t="shared" si="0"/>
        <v>465</v>
      </c>
      <c r="F8" s="9">
        <v>31</v>
      </c>
      <c r="G8" s="9">
        <f t="shared" si="1"/>
        <v>496</v>
      </c>
      <c r="H8" s="44">
        <f t="shared" si="2"/>
        <v>0.9375</v>
      </c>
      <c r="I8" s="9">
        <v>5</v>
      </c>
      <c r="J8" s="9">
        <v>9</v>
      </c>
      <c r="K8" s="9">
        <v>5</v>
      </c>
      <c r="L8" s="9">
        <v>12</v>
      </c>
      <c r="M8" s="9">
        <f t="shared" si="3"/>
        <v>527</v>
      </c>
      <c r="N8" s="9">
        <v>138</v>
      </c>
      <c r="O8" s="9">
        <v>10</v>
      </c>
      <c r="P8" s="9">
        <v>20</v>
      </c>
      <c r="Q8" s="9">
        <v>37</v>
      </c>
      <c r="R8" s="9">
        <v>132</v>
      </c>
      <c r="S8" s="9">
        <f t="shared" si="4"/>
        <v>864</v>
      </c>
    </row>
    <row r="9" spans="1:19" ht="30" customHeight="1">
      <c r="A9" s="4">
        <v>7</v>
      </c>
      <c r="B9" s="4">
        <v>143</v>
      </c>
      <c r="C9" s="4">
        <v>187</v>
      </c>
      <c r="D9" s="4">
        <v>135</v>
      </c>
      <c r="E9" s="45">
        <f t="shared" si="0"/>
        <v>465</v>
      </c>
      <c r="F9" s="4">
        <v>31</v>
      </c>
      <c r="G9" s="7">
        <v>496</v>
      </c>
      <c r="H9" s="46">
        <f t="shared" si="2"/>
        <v>0.9375</v>
      </c>
      <c r="I9" s="4">
        <v>5</v>
      </c>
      <c r="J9" s="4">
        <v>9</v>
      </c>
      <c r="K9" s="4">
        <v>5</v>
      </c>
      <c r="L9" s="4">
        <v>12</v>
      </c>
      <c r="M9" s="7">
        <v>527</v>
      </c>
      <c r="N9" s="4">
        <v>138</v>
      </c>
      <c r="O9" s="4">
        <v>10</v>
      </c>
      <c r="P9" s="4">
        <v>20</v>
      </c>
      <c r="Q9" s="4">
        <v>37</v>
      </c>
      <c r="R9" s="4">
        <v>129</v>
      </c>
      <c r="S9" s="45">
        <f t="shared" si="4"/>
        <v>861</v>
      </c>
    </row>
    <row r="10" spans="1:19" ht="30" customHeight="1">
      <c r="A10" s="9">
        <v>8</v>
      </c>
      <c r="B10" s="9">
        <v>138</v>
      </c>
      <c r="C10" s="9">
        <v>181</v>
      </c>
      <c r="D10" s="9">
        <v>137</v>
      </c>
      <c r="E10" s="9">
        <f t="shared" si="0"/>
        <v>456</v>
      </c>
      <c r="F10" s="9">
        <v>29</v>
      </c>
      <c r="G10" s="9">
        <f>E10+F10</f>
        <v>485</v>
      </c>
      <c r="H10" s="44">
        <f>E10/G10</f>
        <v>0.9402061855670103</v>
      </c>
      <c r="I10" s="9">
        <v>5</v>
      </c>
      <c r="J10" s="9">
        <v>9</v>
      </c>
      <c r="K10" s="9">
        <v>5</v>
      </c>
      <c r="L10" s="9">
        <v>16</v>
      </c>
      <c r="M10" s="9">
        <f>G10+I10+J10+K10+L10</f>
        <v>520</v>
      </c>
      <c r="N10" s="9">
        <v>138</v>
      </c>
      <c r="O10" s="9">
        <v>10</v>
      </c>
      <c r="P10" s="9">
        <v>20</v>
      </c>
      <c r="Q10" s="9">
        <v>38</v>
      </c>
      <c r="R10" s="9">
        <v>129</v>
      </c>
      <c r="S10" s="9">
        <f>M10+N10+O10+P10+Q10+R10</f>
        <v>855</v>
      </c>
    </row>
    <row r="11" spans="1:19" ht="30" customHeight="1">
      <c r="A11" s="4">
        <v>9</v>
      </c>
      <c r="B11" s="4">
        <v>138</v>
      </c>
      <c r="C11" s="4">
        <v>181</v>
      </c>
      <c r="D11" s="4">
        <v>137</v>
      </c>
      <c r="E11" s="4">
        <f t="shared" si="0"/>
        <v>456</v>
      </c>
      <c r="F11" s="4">
        <v>29</v>
      </c>
      <c r="G11" s="4">
        <f>E11+F11</f>
        <v>485</v>
      </c>
      <c r="H11" s="46">
        <f>E11/G11</f>
        <v>0.9402061855670103</v>
      </c>
      <c r="I11" s="4">
        <v>5</v>
      </c>
      <c r="J11" s="4">
        <v>9</v>
      </c>
      <c r="K11" s="4">
        <v>5</v>
      </c>
      <c r="L11" s="4">
        <v>17</v>
      </c>
      <c r="M11" s="4">
        <f>G11+I11+J11+K11+L11</f>
        <v>521</v>
      </c>
      <c r="N11" s="4">
        <v>140</v>
      </c>
      <c r="O11" s="4">
        <v>10</v>
      </c>
      <c r="P11" s="4">
        <v>20</v>
      </c>
      <c r="Q11" s="4">
        <v>38</v>
      </c>
      <c r="R11" s="4">
        <v>127</v>
      </c>
      <c r="S11" s="4">
        <f>M11+N11+O11+P11+Q11+R11</f>
        <v>856</v>
      </c>
    </row>
    <row r="12" spans="1:19" ht="30" customHeight="1">
      <c r="A12" s="9">
        <v>10</v>
      </c>
      <c r="B12" s="9">
        <v>156</v>
      </c>
      <c r="C12" s="9">
        <v>181</v>
      </c>
      <c r="D12" s="9">
        <v>119</v>
      </c>
      <c r="E12" s="9">
        <f>B12+C12+D12</f>
        <v>456</v>
      </c>
      <c r="F12" s="9">
        <v>29</v>
      </c>
      <c r="G12" s="9">
        <f>E12+F12</f>
        <v>485</v>
      </c>
      <c r="H12" s="44">
        <f>E12/G12</f>
        <v>0.9402061855670103</v>
      </c>
      <c r="I12" s="9">
        <v>5</v>
      </c>
      <c r="J12" s="9">
        <v>9</v>
      </c>
      <c r="K12" s="9">
        <v>5</v>
      </c>
      <c r="L12" s="9">
        <v>19</v>
      </c>
      <c r="M12" s="9">
        <f>G12+I12+J12+K12+L12</f>
        <v>523</v>
      </c>
      <c r="N12" s="9">
        <v>140</v>
      </c>
      <c r="O12" s="9">
        <v>10</v>
      </c>
      <c r="P12" s="9">
        <v>20</v>
      </c>
      <c r="Q12" s="9">
        <v>38</v>
      </c>
      <c r="R12" s="9">
        <v>127</v>
      </c>
      <c r="S12" s="9">
        <f>M12+N12+O12+P12+Q12+R12</f>
        <v>858</v>
      </c>
    </row>
    <row r="13" spans="1:19" ht="30" customHeight="1">
      <c r="A13" s="4">
        <v>11</v>
      </c>
      <c r="B13" s="4">
        <v>156</v>
      </c>
      <c r="C13" s="4">
        <v>181</v>
      </c>
      <c r="D13" s="4">
        <v>119</v>
      </c>
      <c r="E13" s="7">
        <f>B13+C13+D13</f>
        <v>456</v>
      </c>
      <c r="F13" s="7">
        <v>29</v>
      </c>
      <c r="G13" s="7">
        <f>E13+F13</f>
        <v>485</v>
      </c>
      <c r="H13" s="46">
        <f>E13/G13</f>
        <v>0.9402061855670103</v>
      </c>
      <c r="I13" s="4">
        <v>5</v>
      </c>
      <c r="J13" s="4">
        <v>9</v>
      </c>
      <c r="K13" s="4">
        <v>5</v>
      </c>
      <c r="L13" s="4">
        <v>19</v>
      </c>
      <c r="M13" s="7">
        <f>G13+I13+J13+K13+L13</f>
        <v>523</v>
      </c>
      <c r="N13" s="4">
        <v>141</v>
      </c>
      <c r="O13" s="4">
        <v>10</v>
      </c>
      <c r="P13" s="4">
        <v>20</v>
      </c>
      <c r="Q13" s="4">
        <v>38</v>
      </c>
      <c r="R13" s="4">
        <v>129</v>
      </c>
      <c r="S13" s="7">
        <f>M13+N13+O13+P13+Q13+R13</f>
        <v>861</v>
      </c>
    </row>
    <row r="14" spans="1:19" ht="30" customHeight="1">
      <c r="A14" s="9">
        <v>12</v>
      </c>
      <c r="B14" s="9">
        <v>156</v>
      </c>
      <c r="C14" s="9">
        <v>181</v>
      </c>
      <c r="D14" s="9">
        <v>119</v>
      </c>
      <c r="E14" s="9">
        <v>456</v>
      </c>
      <c r="F14" s="9">
        <v>29</v>
      </c>
      <c r="G14" s="9">
        <v>485</v>
      </c>
      <c r="H14" s="44">
        <f>E14/G14</f>
        <v>0.9402061855670103</v>
      </c>
      <c r="I14" s="9">
        <v>5</v>
      </c>
      <c r="J14" s="9">
        <v>9</v>
      </c>
      <c r="K14" s="9">
        <v>5</v>
      </c>
      <c r="L14" s="9">
        <v>19</v>
      </c>
      <c r="M14" s="9">
        <v>523</v>
      </c>
      <c r="N14" s="9">
        <v>142</v>
      </c>
      <c r="O14" s="9">
        <v>10</v>
      </c>
      <c r="P14" s="9">
        <v>20</v>
      </c>
      <c r="Q14" s="9">
        <v>38</v>
      </c>
      <c r="R14" s="9">
        <v>129</v>
      </c>
      <c r="S14" s="9">
        <f>M14+N14+O14+P14+Q14+R14</f>
        <v>862</v>
      </c>
    </row>
  </sheetData>
  <mergeCells count="1">
    <mergeCell ref="A1:S1"/>
  </mergeCells>
  <phoneticPr fontId="1" type="noConversion"/>
  <pageMargins left="0.7" right="0.7" top="0.75" bottom="0.75" header="0.3" footer="0.3"/>
  <pageSetup paperSize="9" scale="7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="110" zoomScaleNormal="110" zoomScaleSheetLayoutView="80" workbookViewId="0">
      <selection activeCell="N6" sqref="N6"/>
    </sheetView>
  </sheetViews>
  <sheetFormatPr defaultRowHeight="16.5"/>
  <sheetData>
    <row r="1" spans="1:19" ht="25.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47.25">
      <c r="A2" s="11" t="s">
        <v>0</v>
      </c>
      <c r="B2" s="11" t="s">
        <v>3</v>
      </c>
      <c r="C2" s="11" t="s">
        <v>4</v>
      </c>
      <c r="D2" s="11" t="s">
        <v>13</v>
      </c>
      <c r="E2" s="12" t="s">
        <v>16</v>
      </c>
      <c r="F2" s="11" t="s">
        <v>5</v>
      </c>
      <c r="G2" s="12" t="s">
        <v>17</v>
      </c>
      <c r="H2" s="13" t="s">
        <v>18</v>
      </c>
      <c r="I2" s="11" t="s">
        <v>6</v>
      </c>
      <c r="J2" s="11" t="s">
        <v>14</v>
      </c>
      <c r="K2" s="12" t="s">
        <v>7</v>
      </c>
      <c r="L2" s="12" t="s">
        <v>21</v>
      </c>
      <c r="M2" s="11" t="s">
        <v>1</v>
      </c>
      <c r="N2" s="11" t="s">
        <v>9</v>
      </c>
      <c r="O2" s="11" t="s">
        <v>15</v>
      </c>
      <c r="P2" s="11" t="s">
        <v>10</v>
      </c>
      <c r="Q2" s="11" t="s">
        <v>11</v>
      </c>
      <c r="R2" s="12" t="s">
        <v>22</v>
      </c>
      <c r="S2" s="11" t="s">
        <v>12</v>
      </c>
    </row>
    <row r="3" spans="1:19" ht="30" customHeight="1">
      <c r="A3" s="4">
        <v>1</v>
      </c>
      <c r="B3" s="21">
        <v>156</v>
      </c>
      <c r="C3" s="21">
        <v>181</v>
      </c>
      <c r="D3" s="21">
        <v>119</v>
      </c>
      <c r="E3" s="4">
        <f t="shared" ref="E3:E14" si="0">B3+C3+D3</f>
        <v>456</v>
      </c>
      <c r="F3" s="21">
        <v>29</v>
      </c>
      <c r="G3" s="4">
        <f t="shared" ref="G3:G8" si="1">E3+F3</f>
        <v>485</v>
      </c>
      <c r="H3" s="43">
        <f t="shared" ref="H3:H8" si="2">E3/G3</f>
        <v>0.9402061855670103</v>
      </c>
      <c r="I3" s="21">
        <v>5</v>
      </c>
      <c r="J3" s="21">
        <v>9</v>
      </c>
      <c r="K3" s="21">
        <v>5</v>
      </c>
      <c r="L3" s="21">
        <v>19</v>
      </c>
      <c r="M3" s="4">
        <f t="shared" ref="M3:M14" si="3">G3+I3+J3+K3+L3</f>
        <v>523</v>
      </c>
      <c r="N3" s="21">
        <v>140</v>
      </c>
      <c r="O3" s="21">
        <v>10</v>
      </c>
      <c r="P3" s="21">
        <v>20</v>
      </c>
      <c r="Q3" s="21">
        <v>38</v>
      </c>
      <c r="R3" s="21">
        <v>128</v>
      </c>
      <c r="S3" s="21">
        <f t="shared" ref="S3:S14" si="4">M3+N3+O3+P3+Q3+R3</f>
        <v>859</v>
      </c>
    </row>
    <row r="4" spans="1:19" ht="30" customHeight="1">
      <c r="A4" s="9">
        <v>2</v>
      </c>
      <c r="B4" s="9">
        <v>152</v>
      </c>
      <c r="C4" s="9">
        <v>183</v>
      </c>
      <c r="D4" s="9">
        <v>122</v>
      </c>
      <c r="E4" s="9">
        <f t="shared" si="0"/>
        <v>457</v>
      </c>
      <c r="F4" s="9">
        <v>28</v>
      </c>
      <c r="G4" s="9">
        <f t="shared" si="1"/>
        <v>485</v>
      </c>
      <c r="H4" s="44">
        <f t="shared" si="2"/>
        <v>0.94226804123711339</v>
      </c>
      <c r="I4" s="9">
        <v>5</v>
      </c>
      <c r="J4" s="9">
        <v>9</v>
      </c>
      <c r="K4" s="9">
        <v>5</v>
      </c>
      <c r="L4" s="9">
        <v>24</v>
      </c>
      <c r="M4" s="9">
        <f t="shared" si="3"/>
        <v>528</v>
      </c>
      <c r="N4" s="9">
        <v>140</v>
      </c>
      <c r="O4" s="9">
        <v>10</v>
      </c>
      <c r="P4" s="9">
        <v>20</v>
      </c>
      <c r="Q4" s="9">
        <v>38</v>
      </c>
      <c r="R4" s="9">
        <v>127</v>
      </c>
      <c r="S4" s="9">
        <f t="shared" si="4"/>
        <v>863</v>
      </c>
    </row>
    <row r="5" spans="1:19" ht="30" customHeight="1">
      <c r="A5" s="4">
        <v>3</v>
      </c>
      <c r="B5" s="4">
        <v>152</v>
      </c>
      <c r="C5" s="4">
        <v>183</v>
      </c>
      <c r="D5" s="4">
        <v>122</v>
      </c>
      <c r="E5" s="4">
        <f t="shared" si="0"/>
        <v>457</v>
      </c>
      <c r="F5" s="4">
        <v>28</v>
      </c>
      <c r="G5" s="4">
        <f t="shared" si="1"/>
        <v>485</v>
      </c>
      <c r="H5" s="43">
        <f t="shared" si="2"/>
        <v>0.94226804123711339</v>
      </c>
      <c r="I5" s="4">
        <v>5</v>
      </c>
      <c r="J5" s="4">
        <v>9</v>
      </c>
      <c r="K5" s="4">
        <v>5</v>
      </c>
      <c r="L5" s="4">
        <v>24</v>
      </c>
      <c r="M5" s="4">
        <f t="shared" si="3"/>
        <v>528</v>
      </c>
      <c r="N5" s="4">
        <v>140</v>
      </c>
      <c r="O5" s="4">
        <v>10</v>
      </c>
      <c r="P5" s="4">
        <v>20</v>
      </c>
      <c r="Q5" s="4">
        <v>38</v>
      </c>
      <c r="R5" s="4">
        <v>126</v>
      </c>
      <c r="S5" s="21">
        <f t="shared" si="4"/>
        <v>862</v>
      </c>
    </row>
    <row r="6" spans="1:19" ht="30" customHeight="1">
      <c r="A6" s="9">
        <v>4</v>
      </c>
      <c r="B6" s="9">
        <v>151</v>
      </c>
      <c r="C6" s="9">
        <v>183</v>
      </c>
      <c r="D6" s="9">
        <v>122</v>
      </c>
      <c r="E6" s="9">
        <f t="shared" si="0"/>
        <v>456</v>
      </c>
      <c r="F6" s="9">
        <v>28</v>
      </c>
      <c r="G6" s="9">
        <f t="shared" si="1"/>
        <v>484</v>
      </c>
      <c r="H6" s="44">
        <f t="shared" si="2"/>
        <v>0.94214876033057848</v>
      </c>
      <c r="I6" s="9">
        <v>5</v>
      </c>
      <c r="J6" s="9">
        <v>9</v>
      </c>
      <c r="K6" s="9">
        <v>5</v>
      </c>
      <c r="L6" s="9">
        <v>24</v>
      </c>
      <c r="M6" s="9">
        <f t="shared" si="3"/>
        <v>527</v>
      </c>
      <c r="N6" s="9">
        <v>141</v>
      </c>
      <c r="O6" s="9">
        <v>10</v>
      </c>
      <c r="P6" s="9">
        <v>20</v>
      </c>
      <c r="Q6" s="9">
        <v>38</v>
      </c>
      <c r="R6" s="9">
        <v>128</v>
      </c>
      <c r="S6" s="9">
        <f t="shared" si="4"/>
        <v>864</v>
      </c>
    </row>
    <row r="7" spans="1:19" ht="30" customHeight="1">
      <c r="A7" s="4">
        <v>5</v>
      </c>
      <c r="B7" s="4">
        <v>151</v>
      </c>
      <c r="C7" s="4">
        <v>183</v>
      </c>
      <c r="D7" s="4">
        <v>122</v>
      </c>
      <c r="E7" s="45">
        <f t="shared" si="0"/>
        <v>456</v>
      </c>
      <c r="F7" s="4">
        <v>28</v>
      </c>
      <c r="G7" s="45">
        <f t="shared" si="1"/>
        <v>484</v>
      </c>
      <c r="H7" s="46">
        <f t="shared" si="2"/>
        <v>0.94214876033057848</v>
      </c>
      <c r="I7" s="45">
        <v>5</v>
      </c>
      <c r="J7" s="45">
        <v>9</v>
      </c>
      <c r="K7" s="4">
        <v>5</v>
      </c>
      <c r="L7" s="4">
        <v>24</v>
      </c>
      <c r="M7" s="45">
        <f t="shared" si="3"/>
        <v>527</v>
      </c>
      <c r="N7" s="4">
        <v>141</v>
      </c>
      <c r="O7" s="4">
        <v>10</v>
      </c>
      <c r="P7" s="4">
        <v>20</v>
      </c>
      <c r="Q7" s="4">
        <v>38</v>
      </c>
      <c r="R7" s="4">
        <v>130</v>
      </c>
      <c r="S7" s="45">
        <f t="shared" si="4"/>
        <v>866</v>
      </c>
    </row>
    <row r="8" spans="1:19" ht="30" customHeight="1">
      <c r="A8" s="9">
        <v>6</v>
      </c>
      <c r="B8" s="9">
        <v>151</v>
      </c>
      <c r="C8" s="9">
        <v>183</v>
      </c>
      <c r="D8" s="9">
        <v>122</v>
      </c>
      <c r="E8" s="9">
        <f t="shared" si="0"/>
        <v>456</v>
      </c>
      <c r="F8" s="9">
        <v>28</v>
      </c>
      <c r="G8" s="9">
        <f t="shared" si="1"/>
        <v>484</v>
      </c>
      <c r="H8" s="44">
        <f t="shared" si="2"/>
        <v>0.94214876033057848</v>
      </c>
      <c r="I8" s="9">
        <v>5</v>
      </c>
      <c r="J8" s="9">
        <v>9</v>
      </c>
      <c r="K8" s="9">
        <v>5</v>
      </c>
      <c r="L8" s="9">
        <v>24</v>
      </c>
      <c r="M8" s="9">
        <f t="shared" si="3"/>
        <v>527</v>
      </c>
      <c r="N8" s="9">
        <v>141</v>
      </c>
      <c r="O8" s="9">
        <v>10</v>
      </c>
      <c r="P8" s="9">
        <v>20</v>
      </c>
      <c r="Q8" s="9">
        <v>38</v>
      </c>
      <c r="R8" s="9">
        <v>130</v>
      </c>
      <c r="S8" s="9">
        <f t="shared" si="4"/>
        <v>866</v>
      </c>
    </row>
    <row r="9" spans="1:19" ht="30" customHeight="1">
      <c r="A9" s="4">
        <v>7</v>
      </c>
      <c r="B9" s="4">
        <v>151</v>
      </c>
      <c r="C9" s="4">
        <v>183</v>
      </c>
      <c r="D9" s="4">
        <v>122</v>
      </c>
      <c r="E9" s="45">
        <f t="shared" si="0"/>
        <v>456</v>
      </c>
      <c r="F9" s="4">
        <v>28</v>
      </c>
      <c r="G9" s="7">
        <f t="shared" ref="G9:G14" si="5">E9+F9</f>
        <v>484</v>
      </c>
      <c r="H9" s="46">
        <f t="shared" ref="H9:H14" si="6">E9/G9</f>
        <v>0.94214876033057848</v>
      </c>
      <c r="I9" s="4">
        <v>5</v>
      </c>
      <c r="J9" s="4">
        <v>9</v>
      </c>
      <c r="K9" s="4">
        <v>5</v>
      </c>
      <c r="L9" s="4">
        <v>24</v>
      </c>
      <c r="M9" s="7">
        <f t="shared" si="3"/>
        <v>527</v>
      </c>
      <c r="N9" s="4">
        <v>142</v>
      </c>
      <c r="O9" s="4">
        <v>10</v>
      </c>
      <c r="P9" s="4">
        <v>20</v>
      </c>
      <c r="Q9" s="4">
        <v>38</v>
      </c>
      <c r="R9" s="4">
        <v>128</v>
      </c>
      <c r="S9" s="45">
        <f t="shared" si="4"/>
        <v>865</v>
      </c>
    </row>
    <row r="10" spans="1:19" ht="30" customHeight="1">
      <c r="A10" s="9">
        <v>8</v>
      </c>
      <c r="B10" s="9">
        <v>173</v>
      </c>
      <c r="C10" s="9">
        <v>181</v>
      </c>
      <c r="D10" s="9">
        <v>105</v>
      </c>
      <c r="E10" s="9">
        <f t="shared" si="0"/>
        <v>459</v>
      </c>
      <c r="F10" s="9">
        <v>27</v>
      </c>
      <c r="G10" s="9">
        <f t="shared" si="5"/>
        <v>486</v>
      </c>
      <c r="H10" s="44">
        <f t="shared" si="6"/>
        <v>0.94444444444444442</v>
      </c>
      <c r="I10" s="9">
        <v>5</v>
      </c>
      <c r="J10" s="9">
        <v>9</v>
      </c>
      <c r="K10" s="9">
        <v>5</v>
      </c>
      <c r="L10" s="9">
        <v>24</v>
      </c>
      <c r="M10" s="9">
        <f t="shared" si="3"/>
        <v>529</v>
      </c>
      <c r="N10" s="9">
        <v>143</v>
      </c>
      <c r="O10" s="9">
        <v>10</v>
      </c>
      <c r="P10" s="9">
        <v>20</v>
      </c>
      <c r="Q10" s="9">
        <v>38</v>
      </c>
      <c r="R10" s="9">
        <v>130</v>
      </c>
      <c r="S10" s="9">
        <f t="shared" si="4"/>
        <v>870</v>
      </c>
    </row>
    <row r="11" spans="1:19" ht="30" customHeight="1">
      <c r="A11" s="4">
        <v>9</v>
      </c>
      <c r="B11" s="4">
        <v>173</v>
      </c>
      <c r="C11" s="4">
        <v>181</v>
      </c>
      <c r="D11" s="4">
        <v>105</v>
      </c>
      <c r="E11" s="4">
        <f t="shared" si="0"/>
        <v>459</v>
      </c>
      <c r="F11" s="4">
        <v>27</v>
      </c>
      <c r="G11" s="4">
        <f t="shared" si="5"/>
        <v>486</v>
      </c>
      <c r="H11" s="46">
        <f t="shared" si="6"/>
        <v>0.94444444444444442</v>
      </c>
      <c r="I11" s="4">
        <v>5</v>
      </c>
      <c r="J11" s="4">
        <v>9</v>
      </c>
      <c r="K11" s="4">
        <v>5</v>
      </c>
      <c r="L11" s="4">
        <v>25</v>
      </c>
      <c r="M11" s="4">
        <f t="shared" si="3"/>
        <v>530</v>
      </c>
      <c r="N11" s="4">
        <v>142</v>
      </c>
      <c r="O11" s="4">
        <v>10</v>
      </c>
      <c r="P11" s="4">
        <v>17</v>
      </c>
      <c r="Q11" s="4">
        <v>38</v>
      </c>
      <c r="R11" s="4">
        <v>131</v>
      </c>
      <c r="S11" s="4">
        <f t="shared" si="4"/>
        <v>868</v>
      </c>
    </row>
    <row r="12" spans="1:19" ht="30" customHeight="1">
      <c r="A12" s="9">
        <v>10</v>
      </c>
      <c r="B12" s="9">
        <v>174</v>
      </c>
      <c r="C12" s="9">
        <v>180</v>
      </c>
      <c r="D12" s="9">
        <v>105</v>
      </c>
      <c r="E12" s="47">
        <f t="shared" si="0"/>
        <v>459</v>
      </c>
      <c r="F12" s="47">
        <v>27</v>
      </c>
      <c r="G12" s="47">
        <f t="shared" si="5"/>
        <v>486</v>
      </c>
      <c r="H12" s="48">
        <f t="shared" si="6"/>
        <v>0.94444444444444442</v>
      </c>
      <c r="I12" s="9">
        <v>5</v>
      </c>
      <c r="J12" s="9">
        <v>9</v>
      </c>
      <c r="K12" s="9">
        <v>5</v>
      </c>
      <c r="L12" s="9">
        <v>25</v>
      </c>
      <c r="M12" s="9">
        <f t="shared" si="3"/>
        <v>530</v>
      </c>
      <c r="N12" s="9">
        <v>143</v>
      </c>
      <c r="O12" s="9">
        <v>10</v>
      </c>
      <c r="P12" s="9">
        <v>17</v>
      </c>
      <c r="Q12" s="9">
        <v>38</v>
      </c>
      <c r="R12" s="9">
        <v>133</v>
      </c>
      <c r="S12" s="9">
        <f t="shared" si="4"/>
        <v>871</v>
      </c>
    </row>
    <row r="13" spans="1:19" ht="30" customHeight="1">
      <c r="A13" s="4">
        <v>11</v>
      </c>
      <c r="B13" s="4">
        <v>174</v>
      </c>
      <c r="C13" s="4">
        <v>180</v>
      </c>
      <c r="D13" s="4">
        <v>105</v>
      </c>
      <c r="E13" s="4">
        <f t="shared" si="0"/>
        <v>459</v>
      </c>
      <c r="F13" s="7">
        <v>27</v>
      </c>
      <c r="G13" s="4">
        <f t="shared" si="5"/>
        <v>486</v>
      </c>
      <c r="H13" s="46">
        <f t="shared" si="6"/>
        <v>0.94444444444444442</v>
      </c>
      <c r="I13" s="4">
        <v>5</v>
      </c>
      <c r="J13" s="4">
        <v>9</v>
      </c>
      <c r="K13" s="4">
        <v>5</v>
      </c>
      <c r="L13" s="4">
        <v>25</v>
      </c>
      <c r="M13" s="4">
        <f t="shared" si="3"/>
        <v>530</v>
      </c>
      <c r="N13" s="4">
        <v>144</v>
      </c>
      <c r="O13" s="4">
        <v>10</v>
      </c>
      <c r="P13" s="4">
        <v>17</v>
      </c>
      <c r="Q13" s="4">
        <v>38</v>
      </c>
      <c r="R13" s="4">
        <v>133</v>
      </c>
      <c r="S13" s="4">
        <f t="shared" si="4"/>
        <v>872</v>
      </c>
    </row>
    <row r="14" spans="1:19" ht="30" customHeight="1">
      <c r="A14" s="9">
        <v>12</v>
      </c>
      <c r="B14" s="9">
        <v>175</v>
      </c>
      <c r="C14" s="9">
        <v>179</v>
      </c>
      <c r="D14" s="9">
        <v>105</v>
      </c>
      <c r="E14" s="47">
        <f t="shared" si="0"/>
        <v>459</v>
      </c>
      <c r="F14" s="9">
        <v>27</v>
      </c>
      <c r="G14" s="47">
        <f t="shared" si="5"/>
        <v>486</v>
      </c>
      <c r="H14" s="48">
        <f t="shared" si="6"/>
        <v>0.94444444444444442</v>
      </c>
      <c r="I14" s="9">
        <v>5</v>
      </c>
      <c r="J14" s="9">
        <v>9</v>
      </c>
      <c r="K14" s="9">
        <v>5</v>
      </c>
      <c r="L14" s="9">
        <v>25</v>
      </c>
      <c r="M14" s="47">
        <f t="shared" si="3"/>
        <v>530</v>
      </c>
      <c r="N14" s="9">
        <v>144</v>
      </c>
      <c r="O14" s="9">
        <v>10</v>
      </c>
      <c r="P14" s="9">
        <v>17</v>
      </c>
      <c r="Q14" s="9">
        <v>37</v>
      </c>
      <c r="R14" s="9">
        <v>131</v>
      </c>
      <c r="S14" s="47">
        <f t="shared" si="4"/>
        <v>869</v>
      </c>
    </row>
  </sheetData>
  <mergeCells count="1">
    <mergeCell ref="A1:S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100年</vt:lpstr>
      <vt:lpstr>99年</vt:lpstr>
      <vt:lpstr>98年</vt:lpstr>
      <vt:lpstr>97 </vt:lpstr>
      <vt:lpstr>96年</vt:lpstr>
      <vt:lpstr>95年</vt:lpstr>
      <vt:lpstr>101年</vt:lpstr>
      <vt:lpstr>102年</vt:lpstr>
      <vt:lpstr>103年</vt:lpstr>
      <vt:lpstr>104年</vt:lpstr>
      <vt:lpstr>105年</vt:lpstr>
      <vt:lpstr>106年</vt:lpstr>
      <vt:lpstr>107年 </vt:lpstr>
      <vt:lpstr>108年</vt:lpstr>
      <vt:lpstr>109年 </vt:lpstr>
      <vt:lpstr>110年 </vt:lpstr>
      <vt:lpstr>111年 </vt:lpstr>
      <vt:lpstr>112年 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2023-04-27T07:55:40Z</cp:lastPrinted>
  <dcterms:created xsi:type="dcterms:W3CDTF">2006-01-06T07:16:43Z</dcterms:created>
  <dcterms:modified xsi:type="dcterms:W3CDTF">2023-06-27T02:34:44Z</dcterms:modified>
</cp:coreProperties>
</file>