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690"/>
  </bookViews>
  <sheets>
    <sheet name="16-24死傷人數" sheetId="3" r:id="rId1"/>
    <sheet name="16-24死亡人數" sheetId="1" r:id="rId2"/>
    <sheet name="16-24受傷人數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3" l="1"/>
  <c r="E4" i="3" l="1"/>
  <c r="G4" i="3" s="1"/>
  <c r="H4" i="3" s="1"/>
  <c r="E6" i="3"/>
  <c r="G6" i="3" s="1"/>
  <c r="H6" i="3" s="1"/>
  <c r="E7" i="3"/>
  <c r="G7" i="3" s="1"/>
  <c r="H7" i="3" s="1"/>
  <c r="E8" i="3"/>
  <c r="G8" i="3" s="1"/>
  <c r="H8" i="3" s="1"/>
  <c r="E9" i="3"/>
  <c r="G9" i="3" s="1"/>
  <c r="H9" i="3" s="1"/>
  <c r="E5" i="3"/>
  <c r="G5" i="3" s="1"/>
  <c r="H5" i="3" s="1"/>
  <c r="E10" i="3"/>
  <c r="G10" i="3" s="1"/>
  <c r="H10" i="3" s="1"/>
  <c r="E11" i="3"/>
  <c r="G11" i="3" s="1"/>
  <c r="H11" i="3" s="1"/>
  <c r="E12" i="3"/>
  <c r="G12" i="3" s="1"/>
  <c r="H12" i="3" s="1"/>
  <c r="E13" i="3"/>
  <c r="G13" i="3" s="1"/>
  <c r="H13" i="3" s="1"/>
  <c r="E14" i="3"/>
  <c r="G14" i="3" s="1"/>
  <c r="H14" i="3" s="1"/>
  <c r="E15" i="3"/>
  <c r="G15" i="3" s="1"/>
  <c r="H15" i="3" s="1"/>
  <c r="E16" i="3"/>
  <c r="H16" i="3" s="1"/>
  <c r="E17" i="3"/>
  <c r="G17" i="3" s="1"/>
  <c r="H17" i="3" s="1"/>
  <c r="E18" i="3"/>
  <c r="G18" i="3" s="1"/>
  <c r="H18" i="3" s="1"/>
  <c r="E19" i="3"/>
  <c r="G19" i="3" s="1"/>
  <c r="H19" i="3" s="1"/>
  <c r="E20" i="3"/>
  <c r="G20" i="3" s="1"/>
  <c r="H20" i="3" s="1"/>
  <c r="E21" i="3"/>
  <c r="G21" i="3" s="1"/>
  <c r="H21" i="3" s="1"/>
  <c r="E22" i="3"/>
  <c r="G22" i="3" s="1"/>
  <c r="H22" i="3" s="1"/>
  <c r="E23" i="3"/>
  <c r="G23" i="3" s="1"/>
  <c r="H23" i="3" s="1"/>
  <c r="E24" i="3"/>
  <c r="G24" i="3" s="1"/>
  <c r="H24" i="3" s="1"/>
  <c r="E25" i="3"/>
  <c r="G25" i="3" s="1"/>
  <c r="H25" i="3" s="1"/>
  <c r="E3" i="3"/>
  <c r="G3" i="3" s="1"/>
  <c r="H3" i="3" s="1"/>
  <c r="E4" i="2"/>
  <c r="G4" i="2" s="1"/>
  <c r="H4" i="2" s="1"/>
  <c r="E6" i="2"/>
  <c r="G6" i="2" s="1"/>
  <c r="H6" i="2" s="1"/>
  <c r="E7" i="2"/>
  <c r="G7" i="2" s="1"/>
  <c r="H7" i="2" s="1"/>
  <c r="E8" i="2"/>
  <c r="G8" i="2" s="1"/>
  <c r="H8" i="2" s="1"/>
  <c r="E9" i="2"/>
  <c r="G9" i="2" s="1"/>
  <c r="H9" i="2" s="1"/>
  <c r="E5" i="2"/>
  <c r="G5" i="2" s="1"/>
  <c r="H5" i="2" s="1"/>
  <c r="E10" i="2"/>
  <c r="G10" i="2" s="1"/>
  <c r="H10" i="2" s="1"/>
  <c r="E11" i="2"/>
  <c r="G11" i="2" s="1"/>
  <c r="H11" i="2" s="1"/>
  <c r="E12" i="2"/>
  <c r="G12" i="2" s="1"/>
  <c r="H12" i="2" s="1"/>
  <c r="E13" i="2"/>
  <c r="G13" i="2" s="1"/>
  <c r="H13" i="2" s="1"/>
  <c r="E14" i="2"/>
  <c r="G14" i="2" s="1"/>
  <c r="H14" i="2" s="1"/>
  <c r="E15" i="2"/>
  <c r="G15" i="2" s="1"/>
  <c r="H15" i="2" s="1"/>
  <c r="E16" i="2"/>
  <c r="G16" i="2" s="1"/>
  <c r="H16" i="2" s="1"/>
  <c r="E17" i="2"/>
  <c r="G17" i="2" s="1"/>
  <c r="H17" i="2" s="1"/>
  <c r="E18" i="2"/>
  <c r="G18" i="2" s="1"/>
  <c r="H18" i="2" s="1"/>
  <c r="E19" i="2"/>
  <c r="G19" i="2" s="1"/>
  <c r="H19" i="2" s="1"/>
  <c r="E20" i="2"/>
  <c r="G20" i="2" s="1"/>
  <c r="H20" i="2" s="1"/>
  <c r="E21" i="2"/>
  <c r="G21" i="2" s="1"/>
  <c r="H21" i="2" s="1"/>
  <c r="E22" i="2"/>
  <c r="G22" i="2" s="1"/>
  <c r="H22" i="2" s="1"/>
  <c r="E23" i="2"/>
  <c r="G23" i="2" s="1"/>
  <c r="H23" i="2" s="1"/>
  <c r="E24" i="2"/>
  <c r="G24" i="2" s="1"/>
  <c r="H24" i="2" s="1"/>
  <c r="E25" i="2"/>
  <c r="G25" i="2" s="1"/>
  <c r="H25" i="2" s="1"/>
  <c r="E3" i="2"/>
  <c r="G3" i="2" s="1"/>
  <c r="H3" i="2" s="1"/>
  <c r="E4" i="1"/>
  <c r="G4" i="1" s="1"/>
  <c r="H4" i="1" s="1"/>
  <c r="E6" i="1"/>
  <c r="G6" i="1" s="1"/>
  <c r="H6" i="1" s="1"/>
  <c r="E7" i="1"/>
  <c r="G7" i="1" s="1"/>
  <c r="H7" i="1" s="1"/>
  <c r="E8" i="1"/>
  <c r="G8" i="1" s="1"/>
  <c r="H8" i="1" s="1"/>
  <c r="E9" i="1"/>
  <c r="G9" i="1" s="1"/>
  <c r="H9" i="1" s="1"/>
  <c r="E5" i="1"/>
  <c r="G5" i="1" s="1"/>
  <c r="H5" i="1" s="1"/>
  <c r="E10" i="1"/>
  <c r="G10" i="1" s="1"/>
  <c r="H10" i="1" s="1"/>
  <c r="E11" i="1"/>
  <c r="G11" i="1" s="1"/>
  <c r="H11" i="1" s="1"/>
  <c r="E12" i="1"/>
  <c r="G12" i="1" s="1"/>
  <c r="H12" i="1" s="1"/>
  <c r="E13" i="1"/>
  <c r="G13" i="1" s="1"/>
  <c r="H13" i="1" s="1"/>
  <c r="E14" i="1"/>
  <c r="G14" i="1" s="1"/>
  <c r="H14" i="1" s="1"/>
  <c r="E15" i="1"/>
  <c r="G15" i="1" s="1"/>
  <c r="H15" i="1" s="1"/>
  <c r="E16" i="1"/>
  <c r="G16" i="1" s="1"/>
  <c r="H16" i="1" s="1"/>
  <c r="E17" i="1"/>
  <c r="G17" i="1" s="1"/>
  <c r="H17" i="1" s="1"/>
  <c r="E18" i="1"/>
  <c r="G18" i="1" s="1"/>
  <c r="H18" i="1" s="1"/>
  <c r="E19" i="1"/>
  <c r="G19" i="1" s="1"/>
  <c r="H19" i="1" s="1"/>
  <c r="E20" i="1"/>
  <c r="G20" i="1" s="1"/>
  <c r="H20" i="1" s="1"/>
  <c r="E21" i="1"/>
  <c r="G21" i="1" s="1"/>
  <c r="H21" i="1" s="1"/>
  <c r="E22" i="1"/>
  <c r="G22" i="1" s="1"/>
  <c r="H22" i="1" s="1"/>
  <c r="E23" i="1"/>
  <c r="G23" i="1" s="1"/>
  <c r="H23" i="1" s="1"/>
  <c r="E24" i="1"/>
  <c r="G24" i="1" s="1"/>
  <c r="E25" i="1"/>
  <c r="G25" i="1" s="1"/>
  <c r="H25" i="1" s="1"/>
  <c r="E3" i="1"/>
  <c r="G3" i="1" s="1"/>
  <c r="H3" i="1" s="1"/>
  <c r="F26" i="3"/>
  <c r="D26" i="3"/>
  <c r="C26" i="3"/>
  <c r="B26" i="3"/>
  <c r="F26" i="2"/>
  <c r="D26" i="2"/>
  <c r="C26" i="2"/>
  <c r="B26" i="2"/>
  <c r="C26" i="1"/>
  <c r="D26" i="1"/>
  <c r="F26" i="1"/>
  <c r="B26" i="1"/>
  <c r="E26" i="3" l="1"/>
  <c r="G26" i="3" s="1"/>
  <c r="H26" i="3" s="1"/>
  <c r="E26" i="2"/>
  <c r="G26" i="2" s="1"/>
  <c r="H26" i="2" s="1"/>
  <c r="E26" i="1"/>
  <c r="G26" i="1" s="1"/>
  <c r="H26" i="1" s="1"/>
</calcChain>
</file>

<file path=xl/sharedStrings.xml><?xml version="1.0" encoding="utf-8"?>
<sst xmlns="http://schemas.openxmlformats.org/spreadsheetml/2006/main" count="99" uniqueCount="35">
  <si>
    <t>新 北 市</t>
    <phoneticPr fontId="3" type="noConversion"/>
  </si>
  <si>
    <t>臺 北 市</t>
    <phoneticPr fontId="3" type="noConversion"/>
  </si>
  <si>
    <t>臺 中 市</t>
    <phoneticPr fontId="3" type="noConversion"/>
  </si>
  <si>
    <t>臺 南 市</t>
    <phoneticPr fontId="3" type="noConversion"/>
  </si>
  <si>
    <t>高 雄 市</t>
    <phoneticPr fontId="3" type="noConversion"/>
  </si>
  <si>
    <t>宜 蘭 縣</t>
    <phoneticPr fontId="3" type="noConversion"/>
  </si>
  <si>
    <t>新 竹 縣</t>
    <phoneticPr fontId="3" type="noConversion"/>
  </si>
  <si>
    <t>苗 栗 縣</t>
    <phoneticPr fontId="3" type="noConversion"/>
  </si>
  <si>
    <t>彰 化 縣</t>
    <phoneticPr fontId="3" type="noConversion"/>
  </si>
  <si>
    <t>南 投 縣</t>
    <phoneticPr fontId="3" type="noConversion"/>
  </si>
  <si>
    <t>雲 林 縣</t>
    <phoneticPr fontId="3" type="noConversion"/>
  </si>
  <si>
    <t>嘉 義 縣</t>
    <phoneticPr fontId="3" type="noConversion"/>
  </si>
  <si>
    <t>屏 東 縣</t>
    <phoneticPr fontId="3" type="noConversion"/>
  </si>
  <si>
    <t>臺 東 縣</t>
    <phoneticPr fontId="3" type="noConversion"/>
  </si>
  <si>
    <t>花 蓮 縣</t>
    <phoneticPr fontId="3" type="noConversion"/>
  </si>
  <si>
    <t>澎 湖 縣</t>
    <phoneticPr fontId="3" type="noConversion"/>
  </si>
  <si>
    <t>基 隆 市</t>
    <phoneticPr fontId="3" type="noConversion"/>
  </si>
  <si>
    <t>新 竹 市</t>
    <phoneticPr fontId="3" type="noConversion"/>
  </si>
  <si>
    <t>嘉 義 市</t>
    <phoneticPr fontId="3" type="noConversion"/>
  </si>
  <si>
    <t>金 門 縣</t>
    <phoneticPr fontId="3" type="noConversion"/>
  </si>
  <si>
    <t>連 江 縣</t>
    <phoneticPr fontId="3" type="noConversion"/>
  </si>
  <si>
    <t>署屬機關</t>
    <phoneticPr fontId="3" type="noConversion"/>
  </si>
  <si>
    <t>105年</t>
    <phoneticPr fontId="2" type="noConversion"/>
  </si>
  <si>
    <t>合計</t>
    <phoneticPr fontId="2" type="noConversion"/>
  </si>
  <si>
    <t>比較</t>
    <phoneticPr fontId="2" type="noConversion"/>
  </si>
  <si>
    <t>百分比</t>
    <phoneticPr fontId="2" type="noConversion"/>
  </si>
  <si>
    <t>前3年
平均</t>
    <phoneticPr fontId="2" type="noConversion"/>
  </si>
  <si>
    <t>單位</t>
    <phoneticPr fontId="2" type="noConversion"/>
  </si>
  <si>
    <t>106年</t>
    <phoneticPr fontId="2" type="noConversion"/>
  </si>
  <si>
    <t>103年</t>
    <phoneticPr fontId="2" type="noConversion"/>
  </si>
  <si>
    <t>104年</t>
    <phoneticPr fontId="2" type="noConversion"/>
  </si>
  <si>
    <t>桃 園 市</t>
    <phoneticPr fontId="3" type="noConversion"/>
  </si>
  <si>
    <t>A1類交通事故16-24歲死亡人數較前3年平均增減率統計表</t>
    <phoneticPr fontId="2" type="noConversion"/>
  </si>
  <si>
    <t>A1+A2類交通事故16-24歲受傷人數較前3年平均增減率統計表</t>
    <phoneticPr fontId="2" type="noConversion"/>
  </si>
  <si>
    <t>A1+A2類交通事故16-24歲死傷人數較前3年平均增減率統計表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</si>
</sst>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#,##0_);[Red]\(#,##0\)"/>
    <numFmt numFmtId="178" formatCode="#,##0_ "/>
  </numFmts>
  <fonts count="8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 tint="4.9989318521683403E-2"/>
      <name val="標楷體"/>
      <family val="4"/>
      <charset val="136"/>
    </font>
    <font>
      <sz val="12"/>
      <color theme="1" tint="4.9989318521683403E-2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10" fontId="5" fillId="0" borderId="1" xfId="0" applyNumberFormat="1" applyFont="1" applyBorder="1" applyAlignment="1">
      <alignment horizontal="right" vertical="center"/>
    </xf>
    <xf numFmtId="10" fontId="5" fillId="0" borderId="3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0" fontId="5" fillId="0" borderId="4" xfId="0" applyNumberFormat="1" applyFont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5" fillId="0" borderId="4" xfId="0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/>
    </xf>
    <xf numFmtId="178" fontId="5" fillId="0" borderId="3" xfId="0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right" vertical="center"/>
    </xf>
    <xf numFmtId="178" fontId="5" fillId="0" borderId="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right" vertical="center"/>
    </xf>
    <xf numFmtId="176" fontId="5" fillId="2" borderId="1" xfId="0" applyNumberFormat="1" applyFont="1" applyFill="1" applyBorder="1" applyAlignment="1">
      <alignment horizontal="right" vertical="center"/>
    </xf>
    <xf numFmtId="10" fontId="5" fillId="2" borderId="1" xfId="0" applyNumberFormat="1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A7" zoomScale="70" zoomScaleNormal="70" workbookViewId="0">
      <selection activeCell="K12" sqref="K12"/>
    </sheetView>
  </sheetViews>
  <sheetFormatPr defaultRowHeight="17" x14ac:dyDescent="0.4"/>
  <cols>
    <col min="1" max="1" width="14.54296875" bestFit="1" customWidth="1"/>
    <col min="2" max="7" width="11.36328125" customWidth="1"/>
    <col min="8" max="8" width="10.81640625" customWidth="1"/>
  </cols>
  <sheetData>
    <row r="1" spans="1:12" ht="21.5" x14ac:dyDescent="0.4">
      <c r="A1" s="25" t="s">
        <v>34</v>
      </c>
      <c r="B1" s="25"/>
      <c r="C1" s="25"/>
      <c r="D1" s="25"/>
      <c r="E1" s="25"/>
      <c r="F1" s="25"/>
      <c r="G1" s="25"/>
      <c r="H1" s="25"/>
    </row>
    <row r="2" spans="1:12" ht="43" x14ac:dyDescent="0.4">
      <c r="A2" s="1" t="s">
        <v>27</v>
      </c>
      <c r="B2" s="1" t="s">
        <v>29</v>
      </c>
      <c r="C2" s="1" t="s">
        <v>30</v>
      </c>
      <c r="D2" s="1" t="s">
        <v>22</v>
      </c>
      <c r="E2" s="4" t="s">
        <v>26</v>
      </c>
      <c r="F2" s="1" t="s">
        <v>28</v>
      </c>
      <c r="G2" s="1" t="s">
        <v>24</v>
      </c>
      <c r="H2" s="1" t="s">
        <v>25</v>
      </c>
      <c r="J2" s="5"/>
      <c r="K2" s="6"/>
      <c r="L2" s="6"/>
    </row>
    <row r="3" spans="1:12" ht="21.5" x14ac:dyDescent="0.4">
      <c r="A3" s="2" t="s">
        <v>0</v>
      </c>
      <c r="B3" s="16">
        <v>14273</v>
      </c>
      <c r="C3" s="16">
        <v>14600</v>
      </c>
      <c r="D3" s="16">
        <v>13893</v>
      </c>
      <c r="E3" s="16">
        <f>SUM((B3+C3+D3)/3)</f>
        <v>14255.333333333334</v>
      </c>
      <c r="F3" s="16">
        <v>13530</v>
      </c>
      <c r="G3" s="11">
        <f>SUM(F3-E3)</f>
        <v>-725.33333333333394</v>
      </c>
      <c r="H3" s="12">
        <f>SUM(G3/E3)</f>
        <v>-5.0881541411401623E-2</v>
      </c>
      <c r="J3" s="7"/>
      <c r="K3" s="6"/>
      <c r="L3" s="6"/>
    </row>
    <row r="4" spans="1:12" ht="21.5" x14ac:dyDescent="0.4">
      <c r="A4" s="2" t="s">
        <v>1</v>
      </c>
      <c r="B4" s="16">
        <v>8968</v>
      </c>
      <c r="C4" s="16">
        <v>9163</v>
      </c>
      <c r="D4" s="16">
        <v>9202</v>
      </c>
      <c r="E4" s="16">
        <f t="shared" ref="E4:E26" si="0">SUM((B4+C4+D4)/3)</f>
        <v>9111</v>
      </c>
      <c r="F4" s="16">
        <v>8656</v>
      </c>
      <c r="G4" s="11">
        <f t="shared" ref="G4:G26" si="1">SUM(F4-E4)</f>
        <v>-455</v>
      </c>
      <c r="H4" s="12">
        <f t="shared" ref="H4:H26" si="2">SUM(G4/E4)</f>
        <v>-4.9939633410163539E-2</v>
      </c>
      <c r="J4" s="7"/>
      <c r="K4" s="6"/>
      <c r="L4" s="6"/>
    </row>
    <row r="5" spans="1:12" ht="21.5" x14ac:dyDescent="0.4">
      <c r="A5" s="2" t="s">
        <v>31</v>
      </c>
      <c r="B5" s="16">
        <v>13579</v>
      </c>
      <c r="C5" s="16">
        <v>14800</v>
      </c>
      <c r="D5" s="16">
        <v>13644</v>
      </c>
      <c r="E5" s="16">
        <f>SUM((B5+C5+D5)/3)</f>
        <v>14007.666666666666</v>
      </c>
      <c r="F5" s="16">
        <v>12907</v>
      </c>
      <c r="G5" s="19">
        <f>SUM(F5-E5)</f>
        <v>-1100.6666666666661</v>
      </c>
      <c r="H5" s="12">
        <f>SUM(G5/E5)</f>
        <v>-7.8576017894962241E-2</v>
      </c>
      <c r="J5" s="7"/>
      <c r="K5" s="6"/>
      <c r="L5" s="6"/>
    </row>
    <row r="6" spans="1:12" ht="21.5" x14ac:dyDescent="0.4">
      <c r="A6" s="2" t="s">
        <v>2</v>
      </c>
      <c r="B6" s="16">
        <v>28838</v>
      </c>
      <c r="C6" s="16">
        <v>26997</v>
      </c>
      <c r="D6" s="16">
        <v>24625</v>
      </c>
      <c r="E6" s="16">
        <f t="shared" si="0"/>
        <v>26820</v>
      </c>
      <c r="F6" s="16">
        <v>22181</v>
      </c>
      <c r="G6" s="19">
        <f t="shared" si="1"/>
        <v>-4639</v>
      </c>
      <c r="H6" s="12">
        <f t="shared" si="2"/>
        <v>-0.17296793437733035</v>
      </c>
      <c r="J6" s="7"/>
      <c r="K6" s="6"/>
      <c r="L6" s="6"/>
    </row>
    <row r="7" spans="1:12" ht="21.5" x14ac:dyDescent="0.4">
      <c r="A7" s="2" t="s">
        <v>3</v>
      </c>
      <c r="B7" s="16">
        <v>10377</v>
      </c>
      <c r="C7" s="16">
        <v>10071</v>
      </c>
      <c r="D7" s="16">
        <v>9149</v>
      </c>
      <c r="E7" s="16">
        <f t="shared" si="0"/>
        <v>9865.6666666666661</v>
      </c>
      <c r="F7" s="16">
        <v>8219</v>
      </c>
      <c r="G7" s="19">
        <f t="shared" si="1"/>
        <v>-1646.6666666666661</v>
      </c>
      <c r="H7" s="12">
        <f t="shared" si="2"/>
        <v>-0.16690880832516805</v>
      </c>
      <c r="J7" s="7"/>
      <c r="K7" s="6"/>
      <c r="L7" s="6"/>
    </row>
    <row r="8" spans="1:12" ht="22" thickBot="1" x14ac:dyDescent="0.45">
      <c r="A8" s="10" t="s">
        <v>4</v>
      </c>
      <c r="B8" s="17">
        <v>24606</v>
      </c>
      <c r="C8" s="17">
        <v>25117</v>
      </c>
      <c r="D8" s="17">
        <v>23456</v>
      </c>
      <c r="E8" s="17">
        <f t="shared" si="0"/>
        <v>24393</v>
      </c>
      <c r="F8" s="17">
        <v>21538</v>
      </c>
      <c r="G8" s="20">
        <f t="shared" si="1"/>
        <v>-2855</v>
      </c>
      <c r="H8" s="13">
        <f t="shared" si="2"/>
        <v>-0.11704177427950642</v>
      </c>
      <c r="J8" s="7"/>
      <c r="K8" s="6"/>
      <c r="L8" s="6"/>
    </row>
    <row r="9" spans="1:12" ht="22" thickTop="1" x14ac:dyDescent="0.4">
      <c r="A9" s="9" t="s">
        <v>5</v>
      </c>
      <c r="B9" s="18">
        <v>2459</v>
      </c>
      <c r="C9" s="18">
        <v>2508</v>
      </c>
      <c r="D9" s="18">
        <v>2538</v>
      </c>
      <c r="E9" s="18">
        <f t="shared" si="0"/>
        <v>2501.6666666666665</v>
      </c>
      <c r="F9" s="18">
        <v>2626</v>
      </c>
      <c r="G9" s="14">
        <f t="shared" si="1"/>
        <v>124.33333333333348</v>
      </c>
      <c r="H9" s="15">
        <f t="shared" si="2"/>
        <v>4.9700199866755557E-2</v>
      </c>
      <c r="J9" s="7"/>
      <c r="K9" s="6"/>
      <c r="L9" s="6"/>
    </row>
    <row r="10" spans="1:12" ht="21.5" x14ac:dyDescent="0.4">
      <c r="A10" s="2" t="s">
        <v>6</v>
      </c>
      <c r="B10" s="16">
        <v>3259</v>
      </c>
      <c r="C10" s="16">
        <v>2950</v>
      </c>
      <c r="D10" s="16">
        <v>3609</v>
      </c>
      <c r="E10" s="16">
        <f t="shared" si="0"/>
        <v>3272.6666666666665</v>
      </c>
      <c r="F10" s="16">
        <v>3658</v>
      </c>
      <c r="G10" s="11">
        <f t="shared" si="1"/>
        <v>385.33333333333348</v>
      </c>
      <c r="H10" s="12">
        <f t="shared" si="2"/>
        <v>0.11774292116520682</v>
      </c>
      <c r="J10" s="7"/>
      <c r="K10" s="6"/>
      <c r="L10" s="6"/>
    </row>
    <row r="11" spans="1:12" ht="21.5" x14ac:dyDescent="0.4">
      <c r="A11" s="2" t="s">
        <v>7</v>
      </c>
      <c r="B11" s="16">
        <v>2203</v>
      </c>
      <c r="C11" s="16">
        <v>2601</v>
      </c>
      <c r="D11" s="16">
        <v>2606</v>
      </c>
      <c r="E11" s="16">
        <f t="shared" si="0"/>
        <v>2470</v>
      </c>
      <c r="F11" s="16">
        <v>2589</v>
      </c>
      <c r="G11" s="11">
        <f t="shared" si="1"/>
        <v>119</v>
      </c>
      <c r="H11" s="12">
        <f t="shared" si="2"/>
        <v>4.8178137651821863E-2</v>
      </c>
      <c r="J11" s="7"/>
      <c r="K11" s="6"/>
      <c r="L11" s="6"/>
    </row>
    <row r="12" spans="1:12" ht="21.5" x14ac:dyDescent="0.4">
      <c r="A12" s="2" t="s">
        <v>8</v>
      </c>
      <c r="B12" s="16">
        <v>7527</v>
      </c>
      <c r="C12" s="16">
        <v>6764</v>
      </c>
      <c r="D12" s="16">
        <v>6793</v>
      </c>
      <c r="E12" s="16">
        <f t="shared" si="0"/>
        <v>7028</v>
      </c>
      <c r="F12" s="16">
        <v>6149</v>
      </c>
      <c r="G12" s="11">
        <f t="shared" si="1"/>
        <v>-879</v>
      </c>
      <c r="H12" s="12">
        <f t="shared" si="2"/>
        <v>-0.12507114399544678</v>
      </c>
      <c r="J12" s="7"/>
      <c r="K12" s="6"/>
      <c r="L12" s="6"/>
    </row>
    <row r="13" spans="1:12" ht="21.5" x14ac:dyDescent="0.4">
      <c r="A13" s="2" t="s">
        <v>9</v>
      </c>
      <c r="B13" s="16">
        <v>2257</v>
      </c>
      <c r="C13" s="16">
        <v>2457</v>
      </c>
      <c r="D13" s="16">
        <v>2554</v>
      </c>
      <c r="E13" s="16">
        <f t="shared" si="0"/>
        <v>2422.6666666666665</v>
      </c>
      <c r="F13" s="16">
        <v>2394</v>
      </c>
      <c r="G13" s="11">
        <f t="shared" si="1"/>
        <v>-28.666666666666515</v>
      </c>
      <c r="H13" s="12">
        <f t="shared" si="2"/>
        <v>-1.1832691249311991E-2</v>
      </c>
      <c r="J13" s="7"/>
      <c r="K13" s="6"/>
      <c r="L13" s="6"/>
    </row>
    <row r="14" spans="1:12" ht="21.5" x14ac:dyDescent="0.4">
      <c r="A14" s="2" t="s">
        <v>10</v>
      </c>
      <c r="B14" s="16">
        <v>3150</v>
      </c>
      <c r="C14" s="16">
        <v>3240</v>
      </c>
      <c r="D14" s="16">
        <v>3444</v>
      </c>
      <c r="E14" s="16">
        <f t="shared" si="0"/>
        <v>3278</v>
      </c>
      <c r="F14" s="16">
        <v>3510</v>
      </c>
      <c r="G14" s="11">
        <f t="shared" si="1"/>
        <v>232</v>
      </c>
      <c r="H14" s="12">
        <f t="shared" si="2"/>
        <v>7.077486272117145E-2</v>
      </c>
      <c r="J14" s="7"/>
      <c r="K14" s="6"/>
      <c r="L14" s="6"/>
    </row>
    <row r="15" spans="1:12" ht="21.5" x14ac:dyDescent="0.4">
      <c r="A15" s="26" t="s">
        <v>11</v>
      </c>
      <c r="B15" s="27">
        <v>2278</v>
      </c>
      <c r="C15" s="27">
        <v>2516</v>
      </c>
      <c r="D15" s="27">
        <v>2324</v>
      </c>
      <c r="E15" s="27">
        <f t="shared" si="0"/>
        <v>2372.6666666666665</v>
      </c>
      <c r="F15" s="27">
        <v>2625</v>
      </c>
      <c r="G15" s="28">
        <f t="shared" si="1"/>
        <v>252.33333333333348</v>
      </c>
      <c r="H15" s="29">
        <f t="shared" si="2"/>
        <v>0.10635009834223104</v>
      </c>
      <c r="J15" s="7"/>
      <c r="K15" s="6"/>
      <c r="L15" s="6"/>
    </row>
    <row r="16" spans="1:12" ht="21.5" x14ac:dyDescent="0.4">
      <c r="A16" s="2" t="s">
        <v>12</v>
      </c>
      <c r="B16" s="16">
        <v>5907</v>
      </c>
      <c r="C16" s="16">
        <v>6228</v>
      </c>
      <c r="D16" s="16">
        <v>6323</v>
      </c>
      <c r="E16" s="16">
        <f t="shared" si="0"/>
        <v>6152.666666666667</v>
      </c>
      <c r="F16" s="16">
        <v>5583</v>
      </c>
      <c r="G16" s="11">
        <f t="shared" si="1"/>
        <v>-569.66666666666697</v>
      </c>
      <c r="H16" s="12">
        <f t="shared" si="2"/>
        <v>-9.2588579477733274E-2</v>
      </c>
      <c r="J16" s="7"/>
      <c r="K16" s="6"/>
      <c r="L16" s="6"/>
    </row>
    <row r="17" spans="1:12" ht="21.5" x14ac:dyDescent="0.4">
      <c r="A17" s="2" t="s">
        <v>13</v>
      </c>
      <c r="B17" s="16">
        <v>1256</v>
      </c>
      <c r="C17" s="16">
        <v>1437</v>
      </c>
      <c r="D17" s="16">
        <v>1543</v>
      </c>
      <c r="E17" s="16">
        <f t="shared" si="0"/>
        <v>1412</v>
      </c>
      <c r="F17" s="16">
        <v>1465</v>
      </c>
      <c r="G17" s="11">
        <f t="shared" si="1"/>
        <v>53</v>
      </c>
      <c r="H17" s="12">
        <f t="shared" si="2"/>
        <v>3.7535410764872525E-2</v>
      </c>
      <c r="J17" s="7"/>
      <c r="K17" s="6"/>
      <c r="L17" s="6"/>
    </row>
    <row r="18" spans="1:12" ht="21.5" x14ac:dyDescent="0.4">
      <c r="A18" s="2" t="s">
        <v>14</v>
      </c>
      <c r="B18" s="16">
        <v>2231</v>
      </c>
      <c r="C18" s="16">
        <v>2195</v>
      </c>
      <c r="D18" s="16">
        <v>2250</v>
      </c>
      <c r="E18" s="16">
        <f t="shared" si="0"/>
        <v>2225.3333333333335</v>
      </c>
      <c r="F18" s="16">
        <v>2160</v>
      </c>
      <c r="G18" s="11">
        <f t="shared" si="1"/>
        <v>-65.333333333333485</v>
      </c>
      <c r="H18" s="12">
        <f t="shared" si="2"/>
        <v>-2.935889754343925E-2</v>
      </c>
      <c r="J18" s="7"/>
      <c r="K18" s="6"/>
      <c r="L18" s="6"/>
    </row>
    <row r="19" spans="1:12" ht="21.5" x14ac:dyDescent="0.4">
      <c r="A19" s="2" t="s">
        <v>15</v>
      </c>
      <c r="B19" s="16">
        <v>457</v>
      </c>
      <c r="C19" s="16">
        <v>531</v>
      </c>
      <c r="D19" s="16">
        <v>499</v>
      </c>
      <c r="E19" s="16">
        <f t="shared" si="0"/>
        <v>495.66666666666669</v>
      </c>
      <c r="F19" s="16">
        <v>426</v>
      </c>
      <c r="G19" s="11">
        <f t="shared" si="1"/>
        <v>-69.666666666666686</v>
      </c>
      <c r="H19" s="12">
        <f t="shared" si="2"/>
        <v>-0.14055144586415605</v>
      </c>
      <c r="J19" s="7"/>
      <c r="K19" s="6"/>
      <c r="L19" s="6"/>
    </row>
    <row r="20" spans="1:12" ht="21.5" x14ac:dyDescent="0.4">
      <c r="A20" s="2" t="s">
        <v>16</v>
      </c>
      <c r="B20" s="16">
        <v>1378</v>
      </c>
      <c r="C20" s="16">
        <v>1362</v>
      </c>
      <c r="D20" s="16">
        <v>1130</v>
      </c>
      <c r="E20" s="16">
        <f t="shared" si="0"/>
        <v>1290</v>
      </c>
      <c r="F20" s="16">
        <v>1057</v>
      </c>
      <c r="G20" s="11">
        <f t="shared" si="1"/>
        <v>-233</v>
      </c>
      <c r="H20" s="12">
        <f t="shared" si="2"/>
        <v>-0.18062015503875969</v>
      </c>
      <c r="J20" s="7"/>
      <c r="K20" s="6"/>
      <c r="L20" s="6"/>
    </row>
    <row r="21" spans="1:12" ht="21.5" x14ac:dyDescent="0.4">
      <c r="A21" s="2" t="s">
        <v>17</v>
      </c>
      <c r="B21" s="16">
        <v>3116</v>
      </c>
      <c r="C21" s="16">
        <v>3093</v>
      </c>
      <c r="D21" s="16">
        <v>2605</v>
      </c>
      <c r="E21" s="16">
        <f t="shared" si="0"/>
        <v>2938</v>
      </c>
      <c r="F21" s="16">
        <v>1997</v>
      </c>
      <c r="G21" s="11">
        <f t="shared" si="1"/>
        <v>-941</v>
      </c>
      <c r="H21" s="12">
        <f t="shared" si="2"/>
        <v>-0.320285908781484</v>
      </c>
      <c r="J21" s="7"/>
      <c r="K21" s="6"/>
      <c r="L21" s="6"/>
    </row>
    <row r="22" spans="1:12" ht="21.5" x14ac:dyDescent="0.4">
      <c r="A22" s="26" t="s">
        <v>18</v>
      </c>
      <c r="B22" s="27">
        <v>1593</v>
      </c>
      <c r="C22" s="27">
        <v>1575</v>
      </c>
      <c r="D22" s="27">
        <v>1545</v>
      </c>
      <c r="E22" s="27">
        <f t="shared" si="0"/>
        <v>1571</v>
      </c>
      <c r="F22" s="27">
        <v>1451</v>
      </c>
      <c r="G22" s="28">
        <f t="shared" si="1"/>
        <v>-120</v>
      </c>
      <c r="H22" s="29">
        <f t="shared" si="2"/>
        <v>-7.6384468491406746E-2</v>
      </c>
      <c r="J22" s="7"/>
      <c r="K22" s="6"/>
      <c r="L22" s="6"/>
    </row>
    <row r="23" spans="1:12" ht="21.5" x14ac:dyDescent="0.4">
      <c r="A23" s="2" t="s">
        <v>19</v>
      </c>
      <c r="B23" s="16">
        <v>359</v>
      </c>
      <c r="C23" s="16">
        <v>405</v>
      </c>
      <c r="D23" s="16">
        <v>398</v>
      </c>
      <c r="E23" s="16">
        <f t="shared" si="0"/>
        <v>387.33333333333331</v>
      </c>
      <c r="F23" s="16">
        <v>380</v>
      </c>
      <c r="G23" s="11">
        <f t="shared" si="1"/>
        <v>-7.3333333333333144</v>
      </c>
      <c r="H23" s="12">
        <f t="shared" si="2"/>
        <v>-1.8932874354561053E-2</v>
      </c>
      <c r="J23" s="7"/>
      <c r="K23" s="6"/>
      <c r="L23" s="6"/>
    </row>
    <row r="24" spans="1:12" ht="21.5" x14ac:dyDescent="0.4">
      <c r="A24" s="2" t="s">
        <v>20</v>
      </c>
      <c r="B24" s="16">
        <v>5</v>
      </c>
      <c r="C24" s="16">
        <v>2</v>
      </c>
      <c r="D24" s="16">
        <v>11</v>
      </c>
      <c r="E24" s="16">
        <f t="shared" si="0"/>
        <v>6</v>
      </c>
      <c r="F24" s="16">
        <v>4</v>
      </c>
      <c r="G24" s="11">
        <f t="shared" si="1"/>
        <v>-2</v>
      </c>
      <c r="H24" s="12">
        <f t="shared" si="2"/>
        <v>-0.33333333333333331</v>
      </c>
      <c r="J24" s="7"/>
      <c r="K24" s="6"/>
      <c r="L24" s="6"/>
    </row>
    <row r="25" spans="1:12" ht="21.5" x14ac:dyDescent="0.4">
      <c r="A25" s="2" t="s">
        <v>21</v>
      </c>
      <c r="B25" s="16">
        <v>705</v>
      </c>
      <c r="C25" s="16">
        <v>753</v>
      </c>
      <c r="D25" s="16">
        <v>790</v>
      </c>
      <c r="E25" s="16">
        <f t="shared" si="0"/>
        <v>749.33333333333337</v>
      </c>
      <c r="F25" s="16">
        <v>831</v>
      </c>
      <c r="G25" s="11">
        <f t="shared" si="1"/>
        <v>81.666666666666629</v>
      </c>
      <c r="H25" s="12">
        <f t="shared" si="2"/>
        <v>0.1089857651245551</v>
      </c>
      <c r="J25" s="7"/>
      <c r="K25" s="6"/>
      <c r="L25" s="6"/>
    </row>
    <row r="26" spans="1:12" ht="21.5" x14ac:dyDescent="0.4">
      <c r="A26" s="3" t="s">
        <v>23</v>
      </c>
      <c r="B26" s="16">
        <f>SUM(B3:B25)</f>
        <v>140781</v>
      </c>
      <c r="C26" s="16">
        <f t="shared" ref="C26:F26" si="3">SUM(C3:C25)</f>
        <v>141365</v>
      </c>
      <c r="D26" s="16">
        <f t="shared" si="3"/>
        <v>134931</v>
      </c>
      <c r="E26" s="16">
        <f t="shared" si="0"/>
        <v>139025.66666666666</v>
      </c>
      <c r="F26" s="16">
        <f t="shared" si="3"/>
        <v>125936</v>
      </c>
      <c r="G26" s="19">
        <f t="shared" si="1"/>
        <v>-13089.666666666657</v>
      </c>
      <c r="H26" s="12">
        <f t="shared" si="2"/>
        <v>-9.4152878245503765E-2</v>
      </c>
      <c r="J26" s="7"/>
      <c r="K26" s="6"/>
      <c r="L26" s="6"/>
    </row>
  </sheetData>
  <mergeCells count="1">
    <mergeCell ref="A1:H1"/>
  </mergeCells>
  <phoneticPr fontId="2" type="noConversion"/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="70" zoomScaleNormal="70" workbookViewId="0">
      <selection activeCell="N20" sqref="N20"/>
    </sheetView>
  </sheetViews>
  <sheetFormatPr defaultRowHeight="17" x14ac:dyDescent="0.4"/>
  <cols>
    <col min="1" max="1" width="14.54296875" bestFit="1" customWidth="1"/>
    <col min="2" max="7" width="10.81640625" customWidth="1"/>
    <col min="8" max="8" width="12.453125" bestFit="1" customWidth="1"/>
  </cols>
  <sheetData>
    <row r="1" spans="1:10" ht="21.5" x14ac:dyDescent="0.4">
      <c r="A1" s="25" t="s">
        <v>32</v>
      </c>
      <c r="B1" s="25"/>
      <c r="C1" s="25"/>
      <c r="D1" s="25"/>
      <c r="E1" s="25"/>
      <c r="F1" s="25"/>
      <c r="G1" s="25"/>
      <c r="H1" s="25"/>
    </row>
    <row r="2" spans="1:10" ht="43" x14ac:dyDescent="0.4">
      <c r="A2" s="1" t="s">
        <v>27</v>
      </c>
      <c r="B2" s="1" t="s">
        <v>29</v>
      </c>
      <c r="C2" s="1" t="s">
        <v>30</v>
      </c>
      <c r="D2" s="1" t="s">
        <v>22</v>
      </c>
      <c r="E2" s="4" t="s">
        <v>26</v>
      </c>
      <c r="F2" s="1" t="s">
        <v>28</v>
      </c>
      <c r="G2" s="1" t="s">
        <v>24</v>
      </c>
      <c r="H2" s="1" t="s">
        <v>25</v>
      </c>
      <c r="J2" s="5"/>
    </row>
    <row r="3" spans="1:10" ht="21.5" x14ac:dyDescent="0.4">
      <c r="A3" s="2" t="s">
        <v>0</v>
      </c>
      <c r="B3" s="16">
        <v>30</v>
      </c>
      <c r="C3" s="16">
        <v>30</v>
      </c>
      <c r="D3" s="16">
        <v>37</v>
      </c>
      <c r="E3" s="16">
        <f>SUM((B3+C3+D3)/3)</f>
        <v>32.333333333333336</v>
      </c>
      <c r="F3" s="19">
        <v>19</v>
      </c>
      <c r="G3" s="19">
        <f>SUM(F3-E3)</f>
        <v>-13.333333333333336</v>
      </c>
      <c r="H3" s="12">
        <f>SUM(G3/E3)</f>
        <v>-0.41237113402061859</v>
      </c>
    </row>
    <row r="4" spans="1:10" ht="21.5" x14ac:dyDescent="0.4">
      <c r="A4" s="2" t="s">
        <v>1</v>
      </c>
      <c r="B4" s="16">
        <v>16</v>
      </c>
      <c r="C4" s="16">
        <v>16</v>
      </c>
      <c r="D4" s="16">
        <v>18</v>
      </c>
      <c r="E4" s="16">
        <f t="shared" ref="E4:E25" si="0">SUM((B4+C4+D4)/3)</f>
        <v>16.666666666666668</v>
      </c>
      <c r="F4" s="19">
        <v>6</v>
      </c>
      <c r="G4" s="19">
        <f t="shared" ref="G4:G26" si="1">SUM(F4-E4)</f>
        <v>-10.666666666666668</v>
      </c>
      <c r="H4" s="12">
        <f t="shared" ref="H4:H26" si="2">SUM(G4/E4)</f>
        <v>-0.64</v>
      </c>
    </row>
    <row r="5" spans="1:10" ht="21.5" x14ac:dyDescent="0.4">
      <c r="A5" s="2" t="s">
        <v>31</v>
      </c>
      <c r="B5" s="16">
        <v>31</v>
      </c>
      <c r="C5" s="16">
        <v>28</v>
      </c>
      <c r="D5" s="16">
        <v>23</v>
      </c>
      <c r="E5" s="16">
        <f>SUM((B5+C5+D5)/3)</f>
        <v>27.333333333333332</v>
      </c>
      <c r="F5" s="19">
        <v>27</v>
      </c>
      <c r="G5" s="19">
        <f>SUM(F5-E5)</f>
        <v>-0.33333333333333215</v>
      </c>
      <c r="H5" s="12">
        <f>SUM(G5/E5)</f>
        <v>-1.2195121951219469E-2</v>
      </c>
    </row>
    <row r="6" spans="1:10" ht="21.5" x14ac:dyDescent="0.4">
      <c r="A6" s="2" t="s">
        <v>2</v>
      </c>
      <c r="B6" s="16">
        <v>23</v>
      </c>
      <c r="C6" s="16">
        <v>26</v>
      </c>
      <c r="D6" s="16">
        <v>23</v>
      </c>
      <c r="E6" s="16">
        <f t="shared" si="0"/>
        <v>24</v>
      </c>
      <c r="F6" s="19">
        <v>19</v>
      </c>
      <c r="G6" s="19">
        <f t="shared" si="1"/>
        <v>-5</v>
      </c>
      <c r="H6" s="12">
        <f t="shared" si="2"/>
        <v>-0.20833333333333334</v>
      </c>
    </row>
    <row r="7" spans="1:10" ht="21.5" x14ac:dyDescent="0.4">
      <c r="A7" s="2" t="s">
        <v>3</v>
      </c>
      <c r="B7" s="16">
        <v>31</v>
      </c>
      <c r="C7" s="16">
        <v>23</v>
      </c>
      <c r="D7" s="16">
        <v>25</v>
      </c>
      <c r="E7" s="16">
        <f t="shared" si="0"/>
        <v>26.333333333333332</v>
      </c>
      <c r="F7" s="19">
        <v>34</v>
      </c>
      <c r="G7" s="19">
        <f t="shared" si="1"/>
        <v>7.6666666666666679</v>
      </c>
      <c r="H7" s="12">
        <f t="shared" si="2"/>
        <v>0.29113924050632917</v>
      </c>
    </row>
    <row r="8" spans="1:10" ht="22" thickBot="1" x14ac:dyDescent="0.45">
      <c r="A8" s="10" t="s">
        <v>4</v>
      </c>
      <c r="B8" s="17">
        <v>39</v>
      </c>
      <c r="C8" s="17">
        <v>27</v>
      </c>
      <c r="D8" s="17">
        <v>26</v>
      </c>
      <c r="E8" s="17">
        <f t="shared" si="0"/>
        <v>30.666666666666668</v>
      </c>
      <c r="F8" s="20">
        <v>22</v>
      </c>
      <c r="G8" s="20">
        <f t="shared" si="1"/>
        <v>-8.6666666666666679</v>
      </c>
      <c r="H8" s="13">
        <f t="shared" si="2"/>
        <v>-0.28260869565217395</v>
      </c>
    </row>
    <row r="9" spans="1:10" ht="22" thickTop="1" x14ac:dyDescent="0.4">
      <c r="A9" s="9" t="s">
        <v>5</v>
      </c>
      <c r="B9" s="18">
        <v>13</v>
      </c>
      <c r="C9" s="18">
        <v>10</v>
      </c>
      <c r="D9" s="18">
        <v>4</v>
      </c>
      <c r="E9" s="18">
        <f t="shared" si="0"/>
        <v>9</v>
      </c>
      <c r="F9" s="24">
        <v>7</v>
      </c>
      <c r="G9" s="24">
        <f t="shared" si="1"/>
        <v>-2</v>
      </c>
      <c r="H9" s="15">
        <f t="shared" si="2"/>
        <v>-0.22222222222222221</v>
      </c>
    </row>
    <row r="10" spans="1:10" ht="21.5" x14ac:dyDescent="0.4">
      <c r="A10" s="2" t="s">
        <v>6</v>
      </c>
      <c r="B10" s="16">
        <v>10</v>
      </c>
      <c r="C10" s="16">
        <v>14</v>
      </c>
      <c r="D10" s="16">
        <v>10</v>
      </c>
      <c r="E10" s="16">
        <f t="shared" si="0"/>
        <v>11.333333333333334</v>
      </c>
      <c r="F10" s="19">
        <v>9</v>
      </c>
      <c r="G10" s="19">
        <f t="shared" si="1"/>
        <v>-2.3333333333333339</v>
      </c>
      <c r="H10" s="12">
        <f t="shared" si="2"/>
        <v>-0.20588235294117652</v>
      </c>
    </row>
    <row r="11" spans="1:10" ht="21.5" x14ac:dyDescent="0.4">
      <c r="A11" s="2" t="s">
        <v>7</v>
      </c>
      <c r="B11" s="16">
        <v>2</v>
      </c>
      <c r="C11" s="16">
        <v>6</v>
      </c>
      <c r="D11" s="16">
        <v>7</v>
      </c>
      <c r="E11" s="16">
        <f t="shared" si="0"/>
        <v>5</v>
      </c>
      <c r="F11" s="19">
        <v>5</v>
      </c>
      <c r="G11" s="19">
        <f t="shared" si="1"/>
        <v>0</v>
      </c>
      <c r="H11" s="12">
        <f t="shared" si="2"/>
        <v>0</v>
      </c>
    </row>
    <row r="12" spans="1:10" ht="21.5" x14ac:dyDescent="0.4">
      <c r="A12" s="2" t="s">
        <v>8</v>
      </c>
      <c r="B12" s="16">
        <v>19</v>
      </c>
      <c r="C12" s="16">
        <v>20</v>
      </c>
      <c r="D12" s="16">
        <v>21</v>
      </c>
      <c r="E12" s="16">
        <f t="shared" si="0"/>
        <v>20</v>
      </c>
      <c r="F12" s="19">
        <v>9</v>
      </c>
      <c r="G12" s="19">
        <f t="shared" si="1"/>
        <v>-11</v>
      </c>
      <c r="H12" s="12">
        <f t="shared" si="2"/>
        <v>-0.55000000000000004</v>
      </c>
    </row>
    <row r="13" spans="1:10" ht="21.5" x14ac:dyDescent="0.4">
      <c r="A13" s="2" t="s">
        <v>9</v>
      </c>
      <c r="B13" s="16">
        <v>14</v>
      </c>
      <c r="C13" s="16">
        <v>4</v>
      </c>
      <c r="D13" s="16">
        <v>9</v>
      </c>
      <c r="E13" s="16">
        <f t="shared" si="0"/>
        <v>9</v>
      </c>
      <c r="F13" s="19">
        <v>14</v>
      </c>
      <c r="G13" s="19">
        <f t="shared" si="1"/>
        <v>5</v>
      </c>
      <c r="H13" s="12">
        <f t="shared" si="2"/>
        <v>0.55555555555555558</v>
      </c>
    </row>
    <row r="14" spans="1:10" ht="21.5" x14ac:dyDescent="0.4">
      <c r="A14" s="2" t="s">
        <v>10</v>
      </c>
      <c r="B14" s="16">
        <v>12</v>
      </c>
      <c r="C14" s="16">
        <v>11</v>
      </c>
      <c r="D14" s="16">
        <v>8</v>
      </c>
      <c r="E14" s="16">
        <f t="shared" si="0"/>
        <v>10.333333333333334</v>
      </c>
      <c r="F14" s="19">
        <v>10</v>
      </c>
      <c r="G14" s="19">
        <f t="shared" si="1"/>
        <v>-0.33333333333333393</v>
      </c>
      <c r="H14" s="12">
        <f t="shared" si="2"/>
        <v>-3.2258064516129087E-2</v>
      </c>
    </row>
    <row r="15" spans="1:10" ht="21.5" x14ac:dyDescent="0.4">
      <c r="A15" s="2" t="s">
        <v>11</v>
      </c>
      <c r="B15" s="16">
        <v>17</v>
      </c>
      <c r="C15" s="16">
        <v>10</v>
      </c>
      <c r="D15" s="16">
        <v>9</v>
      </c>
      <c r="E15" s="16">
        <f t="shared" si="0"/>
        <v>12</v>
      </c>
      <c r="F15" s="19">
        <v>12</v>
      </c>
      <c r="G15" s="19">
        <f t="shared" si="1"/>
        <v>0</v>
      </c>
      <c r="H15" s="12">
        <f t="shared" si="2"/>
        <v>0</v>
      </c>
    </row>
    <row r="16" spans="1:10" ht="21.5" x14ac:dyDescent="0.4">
      <c r="A16" s="2" t="s">
        <v>12</v>
      </c>
      <c r="B16" s="16">
        <v>22</v>
      </c>
      <c r="C16" s="16">
        <v>25</v>
      </c>
      <c r="D16" s="16">
        <v>13</v>
      </c>
      <c r="E16" s="16">
        <f t="shared" si="0"/>
        <v>20</v>
      </c>
      <c r="F16" s="19">
        <v>18</v>
      </c>
      <c r="G16" s="19">
        <f t="shared" si="1"/>
        <v>-2</v>
      </c>
      <c r="H16" s="12">
        <f t="shared" si="2"/>
        <v>-0.1</v>
      </c>
    </row>
    <row r="17" spans="1:8" ht="21.5" x14ac:dyDescent="0.4">
      <c r="A17" s="2" t="s">
        <v>13</v>
      </c>
      <c r="B17" s="16">
        <v>7</v>
      </c>
      <c r="C17" s="16">
        <v>6</v>
      </c>
      <c r="D17" s="16">
        <v>4</v>
      </c>
      <c r="E17" s="16">
        <f t="shared" si="0"/>
        <v>5.666666666666667</v>
      </c>
      <c r="F17" s="19">
        <v>3</v>
      </c>
      <c r="G17" s="19">
        <f t="shared" si="1"/>
        <v>-2.666666666666667</v>
      </c>
      <c r="H17" s="12">
        <f t="shared" si="2"/>
        <v>-0.4705882352941177</v>
      </c>
    </row>
    <row r="18" spans="1:8" ht="21.5" x14ac:dyDescent="0.4">
      <c r="A18" s="2" t="s">
        <v>14</v>
      </c>
      <c r="B18" s="16">
        <v>3</v>
      </c>
      <c r="C18" s="16">
        <v>7</v>
      </c>
      <c r="D18" s="16">
        <v>9</v>
      </c>
      <c r="E18" s="16">
        <f t="shared" si="0"/>
        <v>6.333333333333333</v>
      </c>
      <c r="F18" s="19">
        <v>6</v>
      </c>
      <c r="G18" s="19">
        <f t="shared" si="1"/>
        <v>-0.33333333333333304</v>
      </c>
      <c r="H18" s="12">
        <f t="shared" si="2"/>
        <v>-5.2631578947368376E-2</v>
      </c>
    </row>
    <row r="19" spans="1:8" ht="21.5" x14ac:dyDescent="0.4">
      <c r="A19" s="2" t="s">
        <v>15</v>
      </c>
      <c r="B19" s="16">
        <v>1</v>
      </c>
      <c r="C19" s="16">
        <v>1</v>
      </c>
      <c r="D19" s="16">
        <v>2</v>
      </c>
      <c r="E19" s="16">
        <f t="shared" si="0"/>
        <v>1.3333333333333333</v>
      </c>
      <c r="F19" s="19">
        <v>1</v>
      </c>
      <c r="G19" s="19">
        <f t="shared" si="1"/>
        <v>-0.33333333333333326</v>
      </c>
      <c r="H19" s="12">
        <f t="shared" si="2"/>
        <v>-0.24999999999999994</v>
      </c>
    </row>
    <row r="20" spans="1:8" ht="21.5" x14ac:dyDescent="0.4">
      <c r="A20" s="2" t="s">
        <v>16</v>
      </c>
      <c r="B20" s="16">
        <v>6</v>
      </c>
      <c r="C20" s="16">
        <v>6</v>
      </c>
      <c r="D20" s="16">
        <v>1</v>
      </c>
      <c r="E20" s="16">
        <f t="shared" si="0"/>
        <v>4.333333333333333</v>
      </c>
      <c r="F20" s="19">
        <v>7</v>
      </c>
      <c r="G20" s="19">
        <f t="shared" si="1"/>
        <v>2.666666666666667</v>
      </c>
      <c r="H20" s="12">
        <f t="shared" si="2"/>
        <v>0.61538461538461553</v>
      </c>
    </row>
    <row r="21" spans="1:8" ht="21.5" x14ac:dyDescent="0.4">
      <c r="A21" s="2" t="s">
        <v>17</v>
      </c>
      <c r="B21" s="16">
        <v>4</v>
      </c>
      <c r="C21" s="16">
        <v>4</v>
      </c>
      <c r="D21" s="16">
        <v>2</v>
      </c>
      <c r="E21" s="16">
        <f t="shared" si="0"/>
        <v>3.3333333333333335</v>
      </c>
      <c r="F21" s="19">
        <v>5</v>
      </c>
      <c r="G21" s="19">
        <f t="shared" si="1"/>
        <v>1.6666666666666665</v>
      </c>
      <c r="H21" s="12">
        <f t="shared" si="2"/>
        <v>0.49999999999999994</v>
      </c>
    </row>
    <row r="22" spans="1:8" ht="21.5" x14ac:dyDescent="0.4">
      <c r="A22" s="2" t="s">
        <v>18</v>
      </c>
      <c r="B22" s="16">
        <v>2</v>
      </c>
      <c r="C22" s="16">
        <v>3</v>
      </c>
      <c r="D22" s="16">
        <v>3</v>
      </c>
      <c r="E22" s="16">
        <f t="shared" si="0"/>
        <v>2.6666666666666665</v>
      </c>
      <c r="F22" s="19">
        <v>0</v>
      </c>
      <c r="G22" s="19">
        <f t="shared" si="1"/>
        <v>-2.6666666666666665</v>
      </c>
      <c r="H22" s="12">
        <f t="shared" si="2"/>
        <v>-1</v>
      </c>
    </row>
    <row r="23" spans="1:8" ht="21.5" x14ac:dyDescent="0.4">
      <c r="A23" s="2" t="s">
        <v>19</v>
      </c>
      <c r="B23" s="16">
        <v>0</v>
      </c>
      <c r="C23" s="16">
        <v>3</v>
      </c>
      <c r="D23" s="16">
        <v>1</v>
      </c>
      <c r="E23" s="16">
        <f t="shared" si="0"/>
        <v>1.3333333333333333</v>
      </c>
      <c r="F23" s="19">
        <v>3</v>
      </c>
      <c r="G23" s="19">
        <f t="shared" si="1"/>
        <v>1.6666666666666667</v>
      </c>
      <c r="H23" s="12">
        <f t="shared" si="2"/>
        <v>1.2500000000000002</v>
      </c>
    </row>
    <row r="24" spans="1:8" ht="21.5" x14ac:dyDescent="0.4">
      <c r="A24" s="2" t="s">
        <v>20</v>
      </c>
      <c r="B24" s="16">
        <v>0</v>
      </c>
      <c r="C24" s="16">
        <v>0</v>
      </c>
      <c r="D24" s="16">
        <v>0</v>
      </c>
      <c r="E24" s="16">
        <f t="shared" si="0"/>
        <v>0</v>
      </c>
      <c r="F24" s="19">
        <v>0</v>
      </c>
      <c r="G24" s="19">
        <f t="shared" si="1"/>
        <v>0</v>
      </c>
      <c r="H24" s="12">
        <v>0</v>
      </c>
    </row>
    <row r="25" spans="1:8" ht="21.5" x14ac:dyDescent="0.4">
      <c r="A25" s="2" t="s">
        <v>21</v>
      </c>
      <c r="B25" s="16">
        <v>11</v>
      </c>
      <c r="C25" s="16">
        <v>9</v>
      </c>
      <c r="D25" s="16">
        <v>11</v>
      </c>
      <c r="E25" s="16">
        <f t="shared" si="0"/>
        <v>10.333333333333334</v>
      </c>
      <c r="F25" s="19">
        <v>13</v>
      </c>
      <c r="G25" s="19">
        <f t="shared" si="1"/>
        <v>2.6666666666666661</v>
      </c>
      <c r="H25" s="12">
        <f t="shared" si="2"/>
        <v>0.2580645161290322</v>
      </c>
    </row>
    <row r="26" spans="1:8" ht="21.5" x14ac:dyDescent="0.4">
      <c r="A26" s="3" t="s">
        <v>23</v>
      </c>
      <c r="B26" s="16">
        <f>SUM(B3:B25)</f>
        <v>313</v>
      </c>
      <c r="C26" s="16">
        <f t="shared" ref="C26:F26" si="3">SUM(C3:C25)</f>
        <v>289</v>
      </c>
      <c r="D26" s="16">
        <f t="shared" si="3"/>
        <v>266</v>
      </c>
      <c r="E26" s="16">
        <f t="shared" si="3"/>
        <v>289.33333333333326</v>
      </c>
      <c r="F26" s="19">
        <f t="shared" si="3"/>
        <v>249</v>
      </c>
      <c r="G26" s="19">
        <f t="shared" si="1"/>
        <v>-40.333333333333258</v>
      </c>
      <c r="H26" s="12">
        <f t="shared" si="2"/>
        <v>-0.13940092165898596</v>
      </c>
    </row>
  </sheetData>
  <mergeCells count="1">
    <mergeCell ref="A1:H1"/>
  </mergeCells>
  <phoneticPr fontId="2" type="noConversion"/>
  <printOptions horizontalCentered="1"/>
  <pageMargins left="0.51181102362204722" right="0.31496062992125984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="60" zoomScaleNormal="60" workbookViewId="0">
      <selection activeCell="M15" sqref="M15"/>
    </sheetView>
  </sheetViews>
  <sheetFormatPr defaultRowHeight="17" x14ac:dyDescent="0.4"/>
  <cols>
    <col min="1" max="1" width="14.54296875" bestFit="1" customWidth="1"/>
    <col min="2" max="7" width="11.36328125" customWidth="1"/>
    <col min="8" max="8" width="10.81640625" customWidth="1"/>
  </cols>
  <sheetData>
    <row r="1" spans="1:10" ht="21.5" x14ac:dyDescent="0.4">
      <c r="A1" s="25" t="s">
        <v>33</v>
      </c>
      <c r="B1" s="25"/>
      <c r="C1" s="25"/>
      <c r="D1" s="25"/>
      <c r="E1" s="25"/>
      <c r="F1" s="25"/>
      <c r="G1" s="25"/>
      <c r="H1" s="25"/>
    </row>
    <row r="2" spans="1:10" ht="43" x14ac:dyDescent="0.4">
      <c r="A2" s="1" t="s">
        <v>27</v>
      </c>
      <c r="B2" s="1" t="s">
        <v>29</v>
      </c>
      <c r="C2" s="1" t="s">
        <v>30</v>
      </c>
      <c r="D2" s="1" t="s">
        <v>22</v>
      </c>
      <c r="E2" s="4" t="s">
        <v>26</v>
      </c>
      <c r="F2" s="1" t="s">
        <v>28</v>
      </c>
      <c r="G2" s="1" t="s">
        <v>24</v>
      </c>
      <c r="H2" s="1" t="s">
        <v>25</v>
      </c>
      <c r="J2" s="5"/>
    </row>
    <row r="3" spans="1:10" ht="21.5" x14ac:dyDescent="0.4">
      <c r="A3" s="2" t="s">
        <v>0</v>
      </c>
      <c r="B3" s="16">
        <v>14243</v>
      </c>
      <c r="C3" s="16">
        <v>14570</v>
      </c>
      <c r="D3" s="21">
        <v>13856</v>
      </c>
      <c r="E3" s="16">
        <f>SUM((B3+C3+D3)/3)</f>
        <v>14223</v>
      </c>
      <c r="F3" s="16">
        <v>13511</v>
      </c>
      <c r="G3" s="11">
        <f>SUM(F3-E3)</f>
        <v>-712</v>
      </c>
      <c r="H3" s="12">
        <f>SUM(G3/E3)</f>
        <v>-5.0059762356746113E-2</v>
      </c>
    </row>
    <row r="4" spans="1:10" ht="21.5" x14ac:dyDescent="0.4">
      <c r="A4" s="2" t="s">
        <v>1</v>
      </c>
      <c r="B4" s="16">
        <v>8952</v>
      </c>
      <c r="C4" s="16">
        <v>9147</v>
      </c>
      <c r="D4" s="21">
        <v>9184</v>
      </c>
      <c r="E4" s="16">
        <f t="shared" ref="E4:E26" si="0">SUM((B4+C4+D4)/3)</f>
        <v>9094.3333333333339</v>
      </c>
      <c r="F4" s="16">
        <v>8650</v>
      </c>
      <c r="G4" s="11">
        <f t="shared" ref="G4:G26" si="1">SUM(F4-E4)</f>
        <v>-444.33333333333394</v>
      </c>
      <c r="H4" s="12">
        <f t="shared" ref="H4:H26" si="2">SUM(G4/E4)</f>
        <v>-4.8858263387457454E-2</v>
      </c>
    </row>
    <row r="5" spans="1:10" ht="21.5" x14ac:dyDescent="0.4">
      <c r="A5" s="2" t="s">
        <v>31</v>
      </c>
      <c r="B5" s="16">
        <v>13548</v>
      </c>
      <c r="C5" s="16">
        <v>14772</v>
      </c>
      <c r="D5" s="21">
        <v>13621</v>
      </c>
      <c r="E5" s="16">
        <f>SUM((B5+C5+D5)/3)</f>
        <v>13980.333333333334</v>
      </c>
      <c r="F5" s="16">
        <v>12880</v>
      </c>
      <c r="G5" s="19">
        <f>SUM(F5-E5)</f>
        <v>-1100.3333333333339</v>
      </c>
      <c r="H5" s="12">
        <f>SUM(G5/E5)</f>
        <v>-7.8705801006175385E-2</v>
      </c>
    </row>
    <row r="6" spans="1:10" ht="21.5" x14ac:dyDescent="0.4">
      <c r="A6" s="2" t="s">
        <v>2</v>
      </c>
      <c r="B6" s="16">
        <v>28815</v>
      </c>
      <c r="C6" s="16">
        <v>26971</v>
      </c>
      <c r="D6" s="21">
        <v>24602</v>
      </c>
      <c r="E6" s="16">
        <f t="shared" si="0"/>
        <v>26796</v>
      </c>
      <c r="F6" s="16">
        <v>22162</v>
      </c>
      <c r="G6" s="19">
        <f t="shared" si="1"/>
        <v>-4634</v>
      </c>
      <c r="H6" s="12">
        <f t="shared" si="2"/>
        <v>-0.17293625914315569</v>
      </c>
    </row>
    <row r="7" spans="1:10" ht="21.5" x14ac:dyDescent="0.4">
      <c r="A7" s="2" t="s">
        <v>3</v>
      </c>
      <c r="B7" s="16">
        <v>10346</v>
      </c>
      <c r="C7" s="16">
        <v>10048</v>
      </c>
      <c r="D7" s="21">
        <v>9124</v>
      </c>
      <c r="E7" s="16">
        <f t="shared" si="0"/>
        <v>9839.3333333333339</v>
      </c>
      <c r="F7" s="16">
        <v>8185</v>
      </c>
      <c r="G7" s="19">
        <f t="shared" si="1"/>
        <v>-1654.3333333333339</v>
      </c>
      <c r="H7" s="12">
        <f t="shared" si="2"/>
        <v>-0.16813469747272855</v>
      </c>
    </row>
    <row r="8" spans="1:10" ht="22" thickBot="1" x14ac:dyDescent="0.45">
      <c r="A8" s="10" t="s">
        <v>4</v>
      </c>
      <c r="B8" s="17">
        <v>24567</v>
      </c>
      <c r="C8" s="17">
        <v>25090</v>
      </c>
      <c r="D8" s="22">
        <v>23430</v>
      </c>
      <c r="E8" s="17">
        <f t="shared" si="0"/>
        <v>24362.333333333332</v>
      </c>
      <c r="F8" s="17">
        <v>21516</v>
      </c>
      <c r="G8" s="20">
        <f t="shared" si="1"/>
        <v>-2846.3333333333321</v>
      </c>
      <c r="H8" s="13">
        <f t="shared" si="2"/>
        <v>-0.1168333629783682</v>
      </c>
    </row>
    <row r="9" spans="1:10" ht="22" thickTop="1" x14ac:dyDescent="0.4">
      <c r="A9" s="9" t="s">
        <v>5</v>
      </c>
      <c r="B9" s="18">
        <v>2446</v>
      </c>
      <c r="C9" s="18">
        <v>2498</v>
      </c>
      <c r="D9" s="23">
        <v>2534</v>
      </c>
      <c r="E9" s="18">
        <f t="shared" si="0"/>
        <v>2492.6666666666665</v>
      </c>
      <c r="F9" s="18">
        <v>2619</v>
      </c>
      <c r="G9" s="14">
        <f t="shared" si="1"/>
        <v>126.33333333333348</v>
      </c>
      <c r="H9" s="15">
        <f t="shared" si="2"/>
        <v>5.0682000534902447E-2</v>
      </c>
    </row>
    <row r="10" spans="1:10" ht="21.5" x14ac:dyDescent="0.4">
      <c r="A10" s="2" t="s">
        <v>6</v>
      </c>
      <c r="B10" s="16">
        <v>3249</v>
      </c>
      <c r="C10" s="16">
        <v>2936</v>
      </c>
      <c r="D10" s="21">
        <v>3599</v>
      </c>
      <c r="E10" s="16">
        <f t="shared" si="0"/>
        <v>3261.3333333333335</v>
      </c>
      <c r="F10" s="16">
        <v>3649</v>
      </c>
      <c r="G10" s="11">
        <f t="shared" si="1"/>
        <v>387.66666666666652</v>
      </c>
      <c r="H10" s="12">
        <f t="shared" si="2"/>
        <v>0.11886753883892064</v>
      </c>
    </row>
    <row r="11" spans="1:10" ht="21.5" x14ac:dyDescent="0.4">
      <c r="A11" s="2" t="s">
        <v>7</v>
      </c>
      <c r="B11" s="16">
        <v>2201</v>
      </c>
      <c r="C11" s="16">
        <v>2595</v>
      </c>
      <c r="D11" s="21">
        <v>2599</v>
      </c>
      <c r="E11" s="16">
        <f t="shared" si="0"/>
        <v>2465</v>
      </c>
      <c r="F11" s="16">
        <v>2584</v>
      </c>
      <c r="G11" s="11">
        <f t="shared" si="1"/>
        <v>119</v>
      </c>
      <c r="H11" s="12">
        <f t="shared" si="2"/>
        <v>4.8275862068965517E-2</v>
      </c>
    </row>
    <row r="12" spans="1:10" ht="21.5" x14ac:dyDescent="0.4">
      <c r="A12" s="2" t="s">
        <v>8</v>
      </c>
      <c r="B12" s="16">
        <v>7508</v>
      </c>
      <c r="C12" s="16">
        <v>6744</v>
      </c>
      <c r="D12" s="21">
        <v>6772</v>
      </c>
      <c r="E12" s="16">
        <f t="shared" si="0"/>
        <v>7008</v>
      </c>
      <c r="F12" s="16">
        <v>6140</v>
      </c>
      <c r="G12" s="11">
        <f t="shared" si="1"/>
        <v>-868</v>
      </c>
      <c r="H12" s="12">
        <f t="shared" si="2"/>
        <v>-0.12385844748858447</v>
      </c>
    </row>
    <row r="13" spans="1:10" ht="21.5" x14ac:dyDescent="0.4">
      <c r="A13" s="2" t="s">
        <v>9</v>
      </c>
      <c r="B13" s="16">
        <v>2243</v>
      </c>
      <c r="C13" s="16">
        <v>2453</v>
      </c>
      <c r="D13" s="21">
        <v>2545</v>
      </c>
      <c r="E13" s="16">
        <f t="shared" si="0"/>
        <v>2413.6666666666665</v>
      </c>
      <c r="F13" s="16">
        <v>2380</v>
      </c>
      <c r="G13" s="11">
        <f t="shared" si="1"/>
        <v>-33.666666666666515</v>
      </c>
      <c r="H13" s="12">
        <f t="shared" si="2"/>
        <v>-1.3948349675459128E-2</v>
      </c>
    </row>
    <row r="14" spans="1:10" ht="21.5" x14ac:dyDescent="0.4">
      <c r="A14" s="2" t="s">
        <v>10</v>
      </c>
      <c r="B14" s="16">
        <v>3138</v>
      </c>
      <c r="C14" s="16">
        <v>3229</v>
      </c>
      <c r="D14" s="21">
        <v>3436</v>
      </c>
      <c r="E14" s="16">
        <f t="shared" si="0"/>
        <v>3267.6666666666665</v>
      </c>
      <c r="F14" s="16">
        <v>3500</v>
      </c>
      <c r="G14" s="11">
        <f t="shared" si="1"/>
        <v>232.33333333333348</v>
      </c>
      <c r="H14" s="12">
        <f t="shared" si="2"/>
        <v>7.1100683464245695E-2</v>
      </c>
    </row>
    <row r="15" spans="1:10" ht="21.5" x14ac:dyDescent="0.4">
      <c r="A15" s="2" t="s">
        <v>11</v>
      </c>
      <c r="B15" s="16">
        <v>2261</v>
      </c>
      <c r="C15" s="16">
        <v>2506</v>
      </c>
      <c r="D15" s="21">
        <v>2315</v>
      </c>
      <c r="E15" s="16">
        <f t="shared" si="0"/>
        <v>2360.6666666666665</v>
      </c>
      <c r="F15" s="16">
        <v>2613</v>
      </c>
      <c r="G15" s="11">
        <f t="shared" si="1"/>
        <v>252.33333333333348</v>
      </c>
      <c r="H15" s="12">
        <f t="shared" si="2"/>
        <v>0.106890708839311</v>
      </c>
    </row>
    <row r="16" spans="1:10" ht="21.5" x14ac:dyDescent="0.4">
      <c r="A16" s="2" t="s">
        <v>12</v>
      </c>
      <c r="B16" s="16">
        <v>5885</v>
      </c>
      <c r="C16" s="16">
        <v>6203</v>
      </c>
      <c r="D16" s="21">
        <v>6310</v>
      </c>
      <c r="E16" s="16">
        <f t="shared" si="0"/>
        <v>6132.666666666667</v>
      </c>
      <c r="F16" s="16">
        <v>5565</v>
      </c>
      <c r="G16" s="11">
        <f t="shared" si="1"/>
        <v>-567.66666666666697</v>
      </c>
      <c r="H16" s="12">
        <f t="shared" si="2"/>
        <v>-9.2564409174910364E-2</v>
      </c>
    </row>
    <row r="17" spans="1:8" ht="21.5" x14ac:dyDescent="0.4">
      <c r="A17" s="2" t="s">
        <v>13</v>
      </c>
      <c r="B17" s="16">
        <v>1249</v>
      </c>
      <c r="C17" s="16">
        <v>1431</v>
      </c>
      <c r="D17" s="21">
        <v>1539</v>
      </c>
      <c r="E17" s="16">
        <f t="shared" si="0"/>
        <v>1406.3333333333333</v>
      </c>
      <c r="F17" s="16">
        <v>1462</v>
      </c>
      <c r="G17" s="11">
        <f t="shared" si="1"/>
        <v>55.666666666666742</v>
      </c>
      <c r="H17" s="12">
        <f t="shared" si="2"/>
        <v>3.9582839535434997E-2</v>
      </c>
    </row>
    <row r="18" spans="1:8" ht="21.5" x14ac:dyDescent="0.4">
      <c r="A18" s="2" t="s">
        <v>14</v>
      </c>
      <c r="B18" s="16">
        <v>2228</v>
      </c>
      <c r="C18" s="16">
        <v>2188</v>
      </c>
      <c r="D18" s="21">
        <v>2241</v>
      </c>
      <c r="E18" s="16">
        <f t="shared" si="0"/>
        <v>2219</v>
      </c>
      <c r="F18" s="16">
        <v>2154</v>
      </c>
      <c r="G18" s="11">
        <f t="shared" si="1"/>
        <v>-65</v>
      </c>
      <c r="H18" s="12">
        <f t="shared" si="2"/>
        <v>-2.929247408742677E-2</v>
      </c>
    </row>
    <row r="19" spans="1:8" ht="21.5" x14ac:dyDescent="0.4">
      <c r="A19" s="2" t="s">
        <v>15</v>
      </c>
      <c r="B19" s="16">
        <v>456</v>
      </c>
      <c r="C19" s="16">
        <v>530</v>
      </c>
      <c r="D19" s="21">
        <v>497</v>
      </c>
      <c r="E19" s="16">
        <f t="shared" si="0"/>
        <v>494.33333333333331</v>
      </c>
      <c r="F19" s="16">
        <v>425</v>
      </c>
      <c r="G19" s="11">
        <f t="shared" si="1"/>
        <v>-69.333333333333314</v>
      </c>
      <c r="H19" s="12">
        <f t="shared" si="2"/>
        <v>-0.14025623735670933</v>
      </c>
    </row>
    <row r="20" spans="1:8" ht="21.5" x14ac:dyDescent="0.4">
      <c r="A20" s="2" t="s">
        <v>16</v>
      </c>
      <c r="B20" s="16">
        <v>1372</v>
      </c>
      <c r="C20" s="16">
        <v>1356</v>
      </c>
      <c r="D20" s="21">
        <v>1129</v>
      </c>
      <c r="E20" s="16">
        <f t="shared" si="0"/>
        <v>1285.6666666666667</v>
      </c>
      <c r="F20" s="16">
        <v>1050</v>
      </c>
      <c r="G20" s="11">
        <f t="shared" si="1"/>
        <v>-235.66666666666674</v>
      </c>
      <c r="H20" s="12">
        <f t="shared" si="2"/>
        <v>-0.18330308529945558</v>
      </c>
    </row>
    <row r="21" spans="1:8" ht="21.5" x14ac:dyDescent="0.4">
      <c r="A21" s="2" t="s">
        <v>17</v>
      </c>
      <c r="B21" s="16">
        <v>3112</v>
      </c>
      <c r="C21" s="16">
        <v>3089</v>
      </c>
      <c r="D21" s="21">
        <v>2603</v>
      </c>
      <c r="E21" s="16">
        <f t="shared" si="0"/>
        <v>2934.6666666666665</v>
      </c>
      <c r="F21" s="16">
        <v>1992</v>
      </c>
      <c r="G21" s="11">
        <f t="shared" si="1"/>
        <v>-942.66666666666652</v>
      </c>
      <c r="H21" s="12">
        <f t="shared" si="2"/>
        <v>-0.32121762835074963</v>
      </c>
    </row>
    <row r="22" spans="1:8" ht="21.5" x14ac:dyDescent="0.4">
      <c r="A22" s="2" t="s">
        <v>18</v>
      </c>
      <c r="B22" s="16">
        <v>1591</v>
      </c>
      <c r="C22" s="16">
        <v>1572</v>
      </c>
      <c r="D22" s="21">
        <v>1542</v>
      </c>
      <c r="E22" s="16">
        <f t="shared" si="0"/>
        <v>1568.3333333333333</v>
      </c>
      <c r="F22" s="16">
        <v>1451</v>
      </c>
      <c r="G22" s="11">
        <f t="shared" si="1"/>
        <v>-117.33333333333326</v>
      </c>
      <c r="H22" s="12">
        <f t="shared" si="2"/>
        <v>-7.4814027630180607E-2</v>
      </c>
    </row>
    <row r="23" spans="1:8" ht="21.5" x14ac:dyDescent="0.4">
      <c r="A23" s="2" t="s">
        <v>19</v>
      </c>
      <c r="B23" s="16">
        <v>359</v>
      </c>
      <c r="C23" s="16">
        <v>402</v>
      </c>
      <c r="D23" s="21">
        <v>397</v>
      </c>
      <c r="E23" s="16">
        <f t="shared" si="0"/>
        <v>386</v>
      </c>
      <c r="F23" s="16">
        <v>377</v>
      </c>
      <c r="G23" s="11">
        <f t="shared" si="1"/>
        <v>-9</v>
      </c>
      <c r="H23" s="12">
        <f t="shared" si="2"/>
        <v>-2.3316062176165803E-2</v>
      </c>
    </row>
    <row r="24" spans="1:8" ht="21.5" x14ac:dyDescent="0.4">
      <c r="A24" s="2" t="s">
        <v>20</v>
      </c>
      <c r="B24" s="16">
        <v>5</v>
      </c>
      <c r="C24" s="16">
        <v>2</v>
      </c>
      <c r="D24" s="21">
        <v>11</v>
      </c>
      <c r="E24" s="16">
        <f t="shared" si="0"/>
        <v>6</v>
      </c>
      <c r="F24" s="16">
        <v>4</v>
      </c>
      <c r="G24" s="11">
        <f t="shared" si="1"/>
        <v>-2</v>
      </c>
      <c r="H24" s="12">
        <f t="shared" si="2"/>
        <v>-0.33333333333333331</v>
      </c>
    </row>
    <row r="25" spans="1:8" ht="21.5" x14ac:dyDescent="0.4">
      <c r="A25" s="2" t="s">
        <v>21</v>
      </c>
      <c r="B25" s="16">
        <v>694</v>
      </c>
      <c r="C25" s="16">
        <v>744</v>
      </c>
      <c r="D25" s="16">
        <v>779</v>
      </c>
      <c r="E25" s="16">
        <f t="shared" si="0"/>
        <v>739</v>
      </c>
      <c r="F25" s="16">
        <v>818</v>
      </c>
      <c r="G25" s="11">
        <f t="shared" si="1"/>
        <v>79</v>
      </c>
      <c r="H25" s="12">
        <f t="shared" si="2"/>
        <v>0.10690121786197564</v>
      </c>
    </row>
    <row r="26" spans="1:8" ht="21.5" x14ac:dyDescent="0.4">
      <c r="A26" s="3" t="s">
        <v>23</v>
      </c>
      <c r="B26" s="16">
        <f>SUM(B3:B25)</f>
        <v>140468</v>
      </c>
      <c r="C26" s="16">
        <f t="shared" ref="C26:F26" si="3">SUM(C3:C25)</f>
        <v>141076</v>
      </c>
      <c r="D26" s="16">
        <f t="shared" si="3"/>
        <v>134665</v>
      </c>
      <c r="E26" s="16">
        <f t="shared" si="0"/>
        <v>138736.33333333334</v>
      </c>
      <c r="F26" s="16">
        <f t="shared" si="3"/>
        <v>125687</v>
      </c>
      <c r="G26" s="19">
        <f t="shared" si="1"/>
        <v>-13049.333333333343</v>
      </c>
      <c r="H26" s="12">
        <f t="shared" si="2"/>
        <v>-9.4058513871636676E-2</v>
      </c>
    </row>
    <row r="29" spans="1:8" ht="16.25" x14ac:dyDescent="0.3">
      <c r="D29" s="8"/>
    </row>
    <row r="30" spans="1:8" x14ac:dyDescent="0.4">
      <c r="D30" s="8"/>
    </row>
    <row r="31" spans="1:8" x14ac:dyDescent="0.4">
      <c r="D31" s="8"/>
    </row>
    <row r="32" spans="1:8" x14ac:dyDescent="0.4">
      <c r="D32" s="8"/>
    </row>
    <row r="33" spans="4:4" x14ac:dyDescent="0.4">
      <c r="D33" s="8"/>
    </row>
    <row r="34" spans="4:4" x14ac:dyDescent="0.4">
      <c r="D34" s="8"/>
    </row>
    <row r="35" spans="4:4" x14ac:dyDescent="0.4">
      <c r="D35" s="8"/>
    </row>
    <row r="36" spans="4:4" x14ac:dyDescent="0.4">
      <c r="D36" s="8"/>
    </row>
  </sheetData>
  <mergeCells count="1">
    <mergeCell ref="A1:H1"/>
  </mergeCells>
  <phoneticPr fontId="2" type="noConversion"/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16-24死傷人數</vt:lpstr>
      <vt:lpstr>16-24死亡人數</vt:lpstr>
      <vt:lpstr>16-24受傷人數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郭文正</dc:creator>
  <cp:lastModifiedBy>user</cp:lastModifiedBy>
  <cp:lastPrinted>2018-06-08T02:44:54Z</cp:lastPrinted>
  <dcterms:created xsi:type="dcterms:W3CDTF">2018-04-18T06:21:20Z</dcterms:created>
  <dcterms:modified xsi:type="dcterms:W3CDTF">2019-05-07T06:57:22Z</dcterms:modified>
</cp:coreProperties>
</file>