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2" yWindow="271" windowWidth="14813" windowHeight="7856" activeTab="1"/>
  </bookViews>
  <sheets>
    <sheet name="109-第1季 " sheetId="15" r:id="rId1"/>
    <sheet name="109-第2季" sheetId="21" r:id="rId2"/>
  </sheets>
  <definedNames>
    <definedName name="_xlnm.Print_Area" localSheetId="0">'109-第1季 '!$A$1:$H$43</definedName>
    <definedName name="_xlnm.Print_Area" localSheetId="1">'109-第2季'!$A$1:$H$43</definedName>
  </definedNames>
  <calcPr calcId="162913"/>
</workbook>
</file>

<file path=xl/calcChain.xml><?xml version="1.0" encoding="utf-8"?>
<calcChain xmlns="http://schemas.openxmlformats.org/spreadsheetml/2006/main">
  <c r="J22" i="15" l="1"/>
  <c r="H14" i="21" l="1"/>
  <c r="G14" i="21"/>
  <c r="H9" i="21"/>
  <c r="G9" i="21"/>
  <c r="H5" i="21"/>
  <c r="G5" i="21"/>
  <c r="G22" i="21" l="1"/>
  <c r="H22" i="21"/>
  <c r="I22" i="21" l="1"/>
  <c r="G14" i="15" l="1"/>
  <c r="G9" i="15"/>
  <c r="G5" i="15"/>
  <c r="G22" i="15" l="1"/>
  <c r="H14" i="15"/>
  <c r="H9" i="15"/>
  <c r="H5" i="15"/>
  <c r="H22" i="15" l="1"/>
</calcChain>
</file>

<file path=xl/sharedStrings.xml><?xml version="1.0" encoding="utf-8"?>
<sst xmlns="http://schemas.openxmlformats.org/spreadsheetml/2006/main" count="108" uniqueCount="52">
  <si>
    <t>項目</t>
    <phoneticPr fontId="1" type="noConversion"/>
  </si>
  <si>
    <t>(5)稅捐與規費</t>
    <phoneticPr fontId="7" type="noConversion"/>
  </si>
  <si>
    <t>(6)會費、捐助、補助、分攤、救助(濟)與交流活動費</t>
    <phoneticPr fontId="7" type="noConversion"/>
  </si>
  <si>
    <t>(7)其他</t>
    <phoneticPr fontId="7" type="noConversion"/>
  </si>
  <si>
    <t xml:space="preserve">  2：應於表下說明支出用途、可用資金期初金額與期末金額之差異原因。</t>
    <phoneticPr fontId="1" type="noConversion"/>
  </si>
  <si>
    <t xml:space="preserve">  1：第1季為3月31日、第2季為6月30日、第3季為9月30日、第4季為12月31日。</t>
    <phoneticPr fontId="1" type="noConversion"/>
  </si>
  <si>
    <t>填表說明</t>
    <phoneticPr fontId="1" type="noConversion"/>
  </si>
  <si>
    <t>　　 ，係在衡量特定時點學校可運用之資金。</t>
    <phoneticPr fontId="1" type="noConversion"/>
  </si>
  <si>
    <t xml:space="preserve">  5：可用資金係指學校帳上現金及定存加上短期可變現資產並扣除短期須償還負債與資本門補助計畫尚未執行數</t>
    <phoneticPr fontId="1" type="noConversion"/>
  </si>
  <si>
    <t xml:space="preserve">     後續仍須依計畫購置動產、不動產及其他資產等項目，該等款項非屬學校可用資金。</t>
    <phoneticPr fontId="1" type="noConversion"/>
  </si>
  <si>
    <t xml:space="preserve">  4：資本門補助計畫尚未執行數係指教育部及其他政府機關資本門補助款已列入現金或應收款項等資產科目，惟</t>
    <phoneticPr fontId="1" type="noConversion"/>
  </si>
  <si>
    <t>　　 待結轉帳項，但應排除屬指定用途捐贈款已提撥準備金之部。</t>
    <phoneticPr fontId="1" type="noConversion"/>
  </si>
  <si>
    <t xml:space="preserve">  3：短期須償還負債係指應於短期內支付現金之給付義務，包括：流動負債、存入保證金、應付保管款、暫收及</t>
    <phoneticPr fontId="1" type="noConversion"/>
  </si>
  <si>
    <t xml:space="preserve">     款，其中流動金融資產不含存款期間三個月以上，一年內到期之定期存款。</t>
    <phoneticPr fontId="1" type="noConversion"/>
  </si>
  <si>
    <t xml:space="preserve">  2：短期可變現資產係指得於短期內轉換成現金之財務或經濟資源，包括：流動金融資產、應收款項及短期貸墊</t>
    <phoneticPr fontId="1" type="noConversion"/>
  </si>
  <si>
    <t>2.期末可用資金期初與期末金額之差異原因：</t>
    <phoneticPr fontId="7" type="noConversion"/>
  </si>
  <si>
    <t>千元</t>
    <phoneticPr fontId="7" type="noConversion"/>
  </si>
  <si>
    <t>(4)租金與利息</t>
    <phoneticPr fontId="7" type="noConversion"/>
  </si>
  <si>
    <t>(3)材料及用品費</t>
    <phoneticPr fontId="7" type="noConversion"/>
  </si>
  <si>
    <t>(2)服務費用</t>
    <phoneticPr fontId="7" type="noConversion"/>
  </si>
  <si>
    <t>(1)用人費用</t>
    <phoneticPr fontId="7" type="noConversion"/>
  </si>
  <si>
    <t>1.支出用途：</t>
    <phoneticPr fontId="7" type="noConversion"/>
  </si>
  <si>
    <t>可用資金(E=A+B-C-D)</t>
    <phoneticPr fontId="1" type="noConversion"/>
  </si>
  <si>
    <t>資本門補助計畫尚未執行數(D)</t>
    <phoneticPr fontId="1" type="noConversion"/>
  </si>
  <si>
    <t xml:space="preserve">  暫收及待結轉帳項屬指定用途捐贈款已提撥準備金之部(13)</t>
    <phoneticPr fontId="1" type="noConversion"/>
  </si>
  <si>
    <t xml:space="preserve">  暫收及待結轉帳項(12)</t>
    <phoneticPr fontId="1" type="noConversion"/>
  </si>
  <si>
    <t xml:space="preserve">  應付保管款(11)</t>
    <phoneticPr fontId="1" type="noConversion"/>
  </si>
  <si>
    <t xml:space="preserve">  存入保證金(10)        </t>
    <phoneticPr fontId="1" type="noConversion"/>
  </si>
  <si>
    <t xml:space="preserve">  流動負債屬指定用途捐贈款已提撥準備金之部(9)</t>
    <phoneticPr fontId="1" type="noConversion"/>
  </si>
  <si>
    <t xml:space="preserve">  流動負債(8)</t>
    <phoneticPr fontId="1" type="noConversion"/>
  </si>
  <si>
    <t>短期須償還負債(C=8-9+10+11+12-13)</t>
    <phoneticPr fontId="1" type="noConversion"/>
  </si>
  <si>
    <t xml:space="preserve">  短期貸墊款(7)</t>
    <phoneticPr fontId="1" type="noConversion"/>
  </si>
  <si>
    <t xml:space="preserve">  應收款項(6)</t>
    <phoneticPr fontId="1" type="noConversion"/>
  </si>
  <si>
    <t xml:space="preserve">  流動金融資產屬存款期間三個月以上，一年內到期之定期存款之部(5)</t>
    <phoneticPr fontId="1" type="noConversion"/>
  </si>
  <si>
    <t xml:space="preserve">  流動金融資產(4)</t>
    <phoneticPr fontId="1" type="noConversion"/>
  </si>
  <si>
    <t>短期可變現資產(B=4-5+6+7)</t>
    <phoneticPr fontId="1" type="noConversion"/>
  </si>
  <si>
    <t xml:space="preserve">  存款期間一年以上到期之定期存款(3)</t>
    <phoneticPr fontId="1" type="noConversion"/>
  </si>
  <si>
    <t xml:space="preserve">  存款期間三個月以上，一年內到期之定期存款(2)</t>
    <phoneticPr fontId="1" type="noConversion"/>
  </si>
  <si>
    <t xml:space="preserve">  現金(1)</t>
    <phoneticPr fontId="1" type="noConversion"/>
  </si>
  <si>
    <t>現金及定存(A=1+2+3)</t>
    <phoneticPr fontId="1" type="noConversion"/>
  </si>
  <si>
    <t>期末金額</t>
    <phoneticPr fontId="1" type="noConversion"/>
  </si>
  <si>
    <t>期初金額</t>
    <phoneticPr fontId="1" type="noConversion"/>
  </si>
  <si>
    <t>項目</t>
    <phoneticPr fontId="1" type="noConversion"/>
  </si>
  <si>
    <t>單位:千元</t>
    <phoneticPr fontId="1" type="noConversion"/>
  </si>
  <si>
    <t>國立嘉義大學可用資金變化情形（執行情形公告）</t>
    <phoneticPr fontId="1" type="noConversion"/>
  </si>
  <si>
    <r>
      <t>109年1月1日至109年3月31日</t>
    </r>
    <r>
      <rPr>
        <sz val="14"/>
        <rFont val="標楷體"/>
        <family val="4"/>
        <charset val="136"/>
      </rPr>
      <t>(*1)</t>
    </r>
    <phoneticPr fontId="1" type="noConversion"/>
  </si>
  <si>
    <t>註1：現金及定存包括現金(含活期存款及自存入起三個月內到期之定期存款等)、流動金融資產項下存款期間</t>
    <phoneticPr fontId="1" type="noConversion"/>
  </si>
  <si>
    <t xml:space="preserve">     三個月以上，一年內到期之定期存款與投資項下存款期間一年以上到期之定期存款。</t>
    <phoneticPr fontId="1" type="noConversion"/>
  </si>
  <si>
    <r>
      <t>109年1月1日至109年6月30日</t>
    </r>
    <r>
      <rPr>
        <sz val="14"/>
        <rFont val="標楷體"/>
        <family val="4"/>
        <charset val="136"/>
      </rPr>
      <t>(*1)</t>
    </r>
    <phoneticPr fontId="1" type="noConversion"/>
  </si>
  <si>
    <t xml:space="preserve">  暫收及待結轉帳項(12)</t>
    <phoneticPr fontId="1" type="noConversion"/>
  </si>
  <si>
    <t>(1)期末可用資金減少92,463千元，其暫收及待結轉帳項包含預借動支額度認列暫收款105,150千元，倘排除上述原因，期末可用資金實質增加12,687千元，主要係因108學年度第2學期學雜費收入已辦理入帳尚待支應相關費用所致。</t>
    <phoneticPr fontId="7" type="noConversion"/>
  </si>
  <si>
    <t>期末可用資金增加196,847千元，主要係108學年度第2學期學雜費收入已辦理入帳尚待支應相關費用所致。</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</si>
</sst>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0_ "/>
  </numFmts>
  <fonts count="11">
    <font>
      <sz val="12"/>
      <color theme="1"/>
      <name val="新細明體"/>
      <family val="2"/>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
      <sz val="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s>
  <cellStyleXfs count="4">
    <xf numFmtId="0" fontId="0" fillId="0" borderId="0"/>
    <xf numFmtId="0" fontId="10" fillId="0" borderId="0">
      <alignment vertical="center"/>
    </xf>
    <xf numFmtId="0" fontId="10" fillId="0" borderId="0"/>
    <xf numFmtId="43" fontId="10" fillId="0" borderId="0" applyFont="0" applyFill="0" applyBorder="0" applyAlignment="0" applyProtection="0"/>
  </cellStyleXfs>
  <cellXfs count="54">
    <xf numFmtId="0" fontId="0" fillId="0" borderId="0" xfId="0"/>
    <xf numFmtId="0" fontId="2" fillId="0" borderId="0" xfId="0" applyFont="1"/>
    <xf numFmtId="0" fontId="2" fillId="0" borderId="0" xfId="0" applyFont="1" applyBorder="1" applyAlignment="1">
      <alignment horizontal="right"/>
    </xf>
    <xf numFmtId="0" fontId="2" fillId="0" borderId="0" xfId="0" applyFont="1" applyAlignment="1">
      <alignment vertical="center"/>
    </xf>
    <xf numFmtId="0" fontId="5" fillId="0" borderId="0" xfId="0" applyFont="1"/>
    <xf numFmtId="0" fontId="2" fillId="0" borderId="8" xfId="0" applyFont="1" applyBorder="1" applyAlignment="1">
      <alignment horizontal="center" vertical="center"/>
    </xf>
    <xf numFmtId="0" fontId="8" fillId="0" borderId="0" xfId="0" applyFont="1"/>
    <xf numFmtId="3"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xf>
    <xf numFmtId="0" fontId="9" fillId="2" borderId="0" xfId="0" applyFont="1" applyFill="1" applyBorder="1" applyAlignment="1">
      <alignment horizontal="left" vertical="center"/>
    </xf>
    <xf numFmtId="176" fontId="9" fillId="2" borderId="0" xfId="0" applyNumberFormat="1" applyFont="1" applyFill="1" applyBorder="1" applyAlignment="1">
      <alignment horizontal="right" vertical="center"/>
    </xf>
    <xf numFmtId="0" fontId="9" fillId="2" borderId="0" xfId="0" applyFont="1" applyFill="1" applyBorder="1" applyAlignment="1">
      <alignment vertical="center"/>
    </xf>
    <xf numFmtId="176" fontId="9" fillId="2" borderId="0" xfId="0" applyNumberFormat="1" applyFont="1" applyFill="1" applyBorder="1" applyAlignment="1">
      <alignment vertical="top"/>
    </xf>
    <xf numFmtId="49" fontId="9" fillId="2" borderId="0" xfId="0" applyNumberFormat="1" applyFont="1" applyFill="1" applyBorder="1" applyAlignment="1">
      <alignment vertical="center" wrapText="1"/>
    </xf>
    <xf numFmtId="176" fontId="9" fillId="2"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3" fontId="5" fillId="0" borderId="0" xfId="0" applyNumberFormat="1" applyFont="1"/>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6" xfId="0" applyFont="1" applyBorder="1" applyAlignment="1">
      <alignment horizontal="center" vertical="center"/>
    </xf>
    <xf numFmtId="3" fontId="4" fillId="2" borderId="1"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13" xfId="0" applyNumberFormat="1" applyFont="1" applyFill="1" applyBorder="1" applyAlignment="1">
      <alignment horizontal="right" vertical="center"/>
    </xf>
    <xf numFmtId="3" fontId="2" fillId="2" borderId="13" xfId="0" applyNumberFormat="1" applyFont="1" applyFill="1" applyBorder="1" applyAlignment="1">
      <alignment horizontal="right" vertical="center" wrapText="1"/>
    </xf>
    <xf numFmtId="3" fontId="4" fillId="2" borderId="14"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49" fontId="2" fillId="0" borderId="0" xfId="0" applyNumberFormat="1" applyFont="1" applyFill="1" applyBorder="1" applyAlignment="1">
      <alignment horizontal="left" vertical="center" wrapText="1"/>
    </xf>
    <xf numFmtId="0" fontId="2" fillId="0" borderId="9" xfId="0" applyFont="1" applyBorder="1" applyAlignment="1">
      <alignment horizontal="left" vertical="center"/>
    </xf>
    <xf numFmtId="0" fontId="2" fillId="0" borderId="1" xfId="0" applyFont="1" applyBorder="1" applyAlignment="1">
      <alignment horizontal="left" vertical="center"/>
    </xf>
    <xf numFmtId="0" fontId="4" fillId="0" borderId="10" xfId="0" applyFont="1" applyBorder="1" applyAlignment="1">
      <alignment horizontal="left" vertic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9" fillId="2" borderId="0" xfId="0" applyFont="1" applyFill="1" applyBorder="1" applyAlignment="1">
      <alignment horizontal="left" vertical="center" wrapText="1"/>
    </xf>
    <xf numFmtId="49" fontId="9" fillId="2" borderId="0" xfId="0" applyNumberFormat="1" applyFont="1" applyFill="1" applyBorder="1" applyAlignment="1">
      <alignment horizontal="justify"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6" fillId="0" borderId="12" xfId="0" applyFont="1" applyBorder="1" applyAlignment="1">
      <alignment horizontal="left" vertical="center" wrapText="1"/>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3" fillId="0" borderId="0" xfId="0" applyFont="1" applyAlignment="1">
      <alignment horizont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9" fillId="0" borderId="0" xfId="0" applyFont="1" applyFill="1" applyBorder="1" applyAlignment="1">
      <alignment horizontal="left" vertical="center" wrapText="1"/>
    </xf>
  </cellXfs>
  <cellStyles count="4">
    <cellStyle name="一般" xfId="0" builtinId="0"/>
    <cellStyle name="一般 2" xfId="1"/>
    <cellStyle name="一般 3" xfId="2"/>
    <cellStyle name="千分位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85" zoomScaleNormal="85" zoomScaleSheetLayoutView="70" workbookViewId="0">
      <pane ySplit="4" topLeftCell="A17" activePane="bottomLeft" state="frozen"/>
      <selection activeCell="A17" sqref="A17:F17"/>
      <selection pane="bottomLeft" activeCell="J23" sqref="J23"/>
    </sheetView>
  </sheetViews>
  <sheetFormatPr defaultColWidth="9" defaultRowHeight="18.55"/>
  <cols>
    <col min="1" max="1" width="31.375" style="4" customWidth="1"/>
    <col min="2" max="3" width="13.125" style="4" customWidth="1"/>
    <col min="4" max="4" width="10" style="4" customWidth="1"/>
    <col min="5" max="5" width="18.125" style="4" customWidth="1"/>
    <col min="6" max="6" width="12.5" style="4" customWidth="1"/>
    <col min="7" max="8" width="15.625" style="4" customWidth="1"/>
    <col min="9" max="9" width="9" style="4"/>
    <col min="10" max="10" width="10.625" style="4" bestFit="1" customWidth="1"/>
    <col min="11" max="16384" width="9" style="4"/>
  </cols>
  <sheetData>
    <row r="1" spans="1:8" ht="27.8">
      <c r="A1" s="50" t="s">
        <v>44</v>
      </c>
      <c r="B1" s="50"/>
      <c r="C1" s="50"/>
      <c r="D1" s="50"/>
      <c r="E1" s="50"/>
      <c r="F1" s="50"/>
      <c r="G1" s="50"/>
      <c r="H1" s="50"/>
    </row>
    <row r="2" spans="1:8" ht="27.8">
      <c r="A2" s="50" t="s">
        <v>45</v>
      </c>
      <c r="B2" s="50"/>
      <c r="C2" s="50"/>
      <c r="D2" s="50"/>
      <c r="E2" s="50"/>
      <c r="F2" s="50"/>
      <c r="G2" s="50"/>
      <c r="H2" s="50"/>
    </row>
    <row r="3" spans="1:8" ht="20" thickBot="1">
      <c r="A3" s="1"/>
      <c r="B3" s="1"/>
      <c r="C3" s="1"/>
      <c r="D3" s="1"/>
      <c r="E3" s="1"/>
      <c r="F3" s="1"/>
      <c r="G3" s="1"/>
      <c r="H3" s="2" t="s">
        <v>43</v>
      </c>
    </row>
    <row r="4" spans="1:8" ht="26.4" customHeight="1">
      <c r="A4" s="51" t="s">
        <v>42</v>
      </c>
      <c r="B4" s="52"/>
      <c r="C4" s="52"/>
      <c r="D4" s="52"/>
      <c r="E4" s="52"/>
      <c r="F4" s="52"/>
      <c r="G4" s="20" t="s">
        <v>41</v>
      </c>
      <c r="H4" s="5" t="s">
        <v>40</v>
      </c>
    </row>
    <row r="5" spans="1:8" ht="26.4" customHeight="1">
      <c r="A5" s="37" t="s">
        <v>39</v>
      </c>
      <c r="B5" s="38"/>
      <c r="C5" s="38"/>
      <c r="D5" s="38"/>
      <c r="E5" s="38"/>
      <c r="F5" s="38"/>
      <c r="G5" s="21">
        <f>G6+G7+G8</f>
        <v>2249210</v>
      </c>
      <c r="H5" s="24">
        <f>H6+H7+H8</f>
        <v>2415133</v>
      </c>
    </row>
    <row r="6" spans="1:8" ht="26.4" customHeight="1">
      <c r="A6" s="47" t="s">
        <v>38</v>
      </c>
      <c r="B6" s="48"/>
      <c r="C6" s="48"/>
      <c r="D6" s="48"/>
      <c r="E6" s="48"/>
      <c r="F6" s="49"/>
      <c r="G6" s="7">
        <v>322790</v>
      </c>
      <c r="H6" s="18">
        <v>408873</v>
      </c>
    </row>
    <row r="7" spans="1:8" ht="26.4" customHeight="1">
      <c r="A7" s="47" t="s">
        <v>37</v>
      </c>
      <c r="B7" s="48"/>
      <c r="C7" s="48"/>
      <c r="D7" s="48"/>
      <c r="E7" s="48"/>
      <c r="F7" s="49"/>
      <c r="G7" s="7">
        <v>673900</v>
      </c>
      <c r="H7" s="18">
        <v>578900</v>
      </c>
    </row>
    <row r="8" spans="1:8" ht="26.4" customHeight="1">
      <c r="A8" s="47" t="s">
        <v>36</v>
      </c>
      <c r="B8" s="48"/>
      <c r="C8" s="48"/>
      <c r="D8" s="48"/>
      <c r="E8" s="48"/>
      <c r="F8" s="49"/>
      <c r="G8" s="7">
        <v>1252520</v>
      </c>
      <c r="H8" s="18">
        <v>1427360</v>
      </c>
    </row>
    <row r="9" spans="1:8" ht="26.4" customHeight="1">
      <c r="A9" s="37" t="s">
        <v>35</v>
      </c>
      <c r="B9" s="38"/>
      <c r="C9" s="38"/>
      <c r="D9" s="38"/>
      <c r="E9" s="38"/>
      <c r="F9" s="38"/>
      <c r="G9" s="21">
        <f>G10-G11+G12+G13</f>
        <v>73296</v>
      </c>
      <c r="H9" s="24">
        <f>H10-H11+H12+H13</f>
        <v>118561</v>
      </c>
    </row>
    <row r="10" spans="1:8" ht="26.4" customHeight="1">
      <c r="A10" s="33" t="s">
        <v>34</v>
      </c>
      <c r="B10" s="34"/>
      <c r="C10" s="34"/>
      <c r="D10" s="34"/>
      <c r="E10" s="34"/>
      <c r="F10" s="34"/>
      <c r="G10" s="7">
        <v>673900</v>
      </c>
      <c r="H10" s="18">
        <v>578900</v>
      </c>
    </row>
    <row r="11" spans="1:8" ht="26.4" customHeight="1">
      <c r="A11" s="33" t="s">
        <v>33</v>
      </c>
      <c r="B11" s="34"/>
      <c r="C11" s="34"/>
      <c r="D11" s="34"/>
      <c r="E11" s="34"/>
      <c r="F11" s="34"/>
      <c r="G11" s="7">
        <v>673900</v>
      </c>
      <c r="H11" s="18">
        <v>578900</v>
      </c>
    </row>
    <row r="12" spans="1:8" ht="26.4" customHeight="1">
      <c r="A12" s="33" t="s">
        <v>32</v>
      </c>
      <c r="B12" s="34"/>
      <c r="C12" s="34"/>
      <c r="D12" s="34"/>
      <c r="E12" s="34"/>
      <c r="F12" s="34"/>
      <c r="G12" s="7">
        <v>60822</v>
      </c>
      <c r="H12" s="18">
        <v>105555</v>
      </c>
    </row>
    <row r="13" spans="1:8" ht="26.4" customHeight="1">
      <c r="A13" s="33" t="s">
        <v>31</v>
      </c>
      <c r="B13" s="34"/>
      <c r="C13" s="34"/>
      <c r="D13" s="34"/>
      <c r="E13" s="34"/>
      <c r="F13" s="34"/>
      <c r="G13" s="7">
        <v>12474</v>
      </c>
      <c r="H13" s="18">
        <v>13006</v>
      </c>
    </row>
    <row r="14" spans="1:8" ht="26.4" customHeight="1">
      <c r="A14" s="37" t="s">
        <v>30</v>
      </c>
      <c r="B14" s="38"/>
      <c r="C14" s="38"/>
      <c r="D14" s="38"/>
      <c r="E14" s="38"/>
      <c r="F14" s="38"/>
      <c r="G14" s="21">
        <f>G15-G16+G17+G18+G19-G20</f>
        <v>546357</v>
      </c>
      <c r="H14" s="24">
        <f>H15-H16+H17+H18+H19-H20</f>
        <v>547700</v>
      </c>
    </row>
    <row r="15" spans="1:8" ht="26.4" customHeight="1">
      <c r="A15" s="33" t="s">
        <v>29</v>
      </c>
      <c r="B15" s="34"/>
      <c r="C15" s="34"/>
      <c r="D15" s="34"/>
      <c r="E15" s="34"/>
      <c r="F15" s="34"/>
      <c r="G15" s="7">
        <v>555056</v>
      </c>
      <c r="H15" s="18">
        <v>278199</v>
      </c>
    </row>
    <row r="16" spans="1:8" ht="26.4" customHeight="1">
      <c r="A16" s="41" t="s">
        <v>28</v>
      </c>
      <c r="B16" s="42"/>
      <c r="C16" s="42"/>
      <c r="D16" s="42"/>
      <c r="E16" s="42"/>
      <c r="F16" s="42"/>
      <c r="G16" s="8">
        <v>31473</v>
      </c>
      <c r="H16" s="25">
        <v>0</v>
      </c>
    </row>
    <row r="17" spans="1:10" ht="26.4" customHeight="1">
      <c r="A17" s="33" t="s">
        <v>27</v>
      </c>
      <c r="B17" s="34"/>
      <c r="C17" s="34"/>
      <c r="D17" s="34"/>
      <c r="E17" s="34"/>
      <c r="F17" s="34"/>
      <c r="G17" s="7">
        <v>22724</v>
      </c>
      <c r="H17" s="18">
        <v>19591</v>
      </c>
    </row>
    <row r="18" spans="1:10" ht="26.4" customHeight="1">
      <c r="A18" s="33" t="s">
        <v>26</v>
      </c>
      <c r="B18" s="34"/>
      <c r="C18" s="34"/>
      <c r="D18" s="34"/>
      <c r="E18" s="34"/>
      <c r="F18" s="34"/>
      <c r="G18" s="7">
        <v>0</v>
      </c>
      <c r="H18" s="18">
        <v>0</v>
      </c>
    </row>
    <row r="19" spans="1:10" ht="26.4" customHeight="1">
      <c r="A19" s="33" t="s">
        <v>25</v>
      </c>
      <c r="B19" s="34"/>
      <c r="C19" s="34"/>
      <c r="D19" s="34"/>
      <c r="E19" s="34"/>
      <c r="F19" s="34"/>
      <c r="G19" s="7">
        <v>50</v>
      </c>
      <c r="H19" s="18">
        <v>249910</v>
      </c>
    </row>
    <row r="20" spans="1:10" ht="26.4" customHeight="1">
      <c r="A20" s="47" t="s">
        <v>24</v>
      </c>
      <c r="B20" s="48"/>
      <c r="C20" s="48"/>
      <c r="D20" s="48"/>
      <c r="E20" s="48"/>
      <c r="F20" s="49"/>
      <c r="G20" s="9">
        <v>0</v>
      </c>
      <c r="H20" s="19">
        <v>0</v>
      </c>
    </row>
    <row r="21" spans="1:10" ht="26.4" customHeight="1">
      <c r="A21" s="44" t="s">
        <v>23</v>
      </c>
      <c r="B21" s="45"/>
      <c r="C21" s="45"/>
      <c r="D21" s="45"/>
      <c r="E21" s="45"/>
      <c r="F21" s="46"/>
      <c r="G21" s="22">
        <v>299</v>
      </c>
      <c r="H21" s="26">
        <v>13297</v>
      </c>
    </row>
    <row r="22" spans="1:10" ht="26.4" customHeight="1" thickBot="1">
      <c r="A22" s="35" t="s">
        <v>22</v>
      </c>
      <c r="B22" s="36"/>
      <c r="C22" s="36"/>
      <c r="D22" s="36"/>
      <c r="E22" s="36"/>
      <c r="F22" s="36"/>
      <c r="G22" s="23">
        <f>G5+G9-G14-G21</f>
        <v>1775850</v>
      </c>
      <c r="H22" s="27">
        <f>H5+H9-H14-H21</f>
        <v>1972697</v>
      </c>
      <c r="J22" s="17">
        <f>H22-G22</f>
        <v>196847</v>
      </c>
    </row>
    <row r="23" spans="1:10" s="6" customFormat="1" ht="26.4" customHeight="1">
      <c r="A23" s="43" t="s">
        <v>21</v>
      </c>
      <c r="B23" s="43"/>
      <c r="C23" s="43"/>
      <c r="D23" s="43"/>
      <c r="E23" s="43"/>
      <c r="F23" s="43"/>
      <c r="G23" s="43"/>
      <c r="H23" s="43"/>
    </row>
    <row r="24" spans="1:10" s="6" customFormat="1" ht="31.75" customHeight="1">
      <c r="A24" s="10" t="s">
        <v>20</v>
      </c>
      <c r="B24" s="11">
        <v>389465</v>
      </c>
      <c r="C24" s="10" t="s">
        <v>16</v>
      </c>
      <c r="D24" s="10"/>
      <c r="E24" s="10" t="s">
        <v>1</v>
      </c>
      <c r="F24" s="11">
        <v>107</v>
      </c>
      <c r="G24" s="10" t="s">
        <v>16</v>
      </c>
      <c r="H24" s="12"/>
    </row>
    <row r="25" spans="1:10" s="6" customFormat="1" ht="27.65" customHeight="1">
      <c r="A25" s="10" t="s">
        <v>19</v>
      </c>
      <c r="B25" s="11">
        <v>100447</v>
      </c>
      <c r="C25" s="10" t="s">
        <v>16</v>
      </c>
      <c r="D25" s="10"/>
      <c r="E25" s="40" t="s">
        <v>2</v>
      </c>
      <c r="F25" s="13">
        <v>24264</v>
      </c>
      <c r="G25" s="10" t="s">
        <v>16</v>
      </c>
      <c r="H25" s="12"/>
    </row>
    <row r="26" spans="1:10" s="6" customFormat="1" ht="54" customHeight="1">
      <c r="A26" s="10" t="s">
        <v>18</v>
      </c>
      <c r="B26" s="11">
        <v>25108</v>
      </c>
      <c r="C26" s="10" t="s">
        <v>16</v>
      </c>
      <c r="D26" s="10"/>
      <c r="E26" s="40"/>
      <c r="F26" s="13"/>
      <c r="G26" s="10"/>
      <c r="H26" s="12"/>
    </row>
    <row r="27" spans="1:10" s="6" customFormat="1" ht="27.8" customHeight="1">
      <c r="A27" s="10" t="s">
        <v>17</v>
      </c>
      <c r="B27" s="11">
        <v>1061</v>
      </c>
      <c r="C27" s="10" t="s">
        <v>16</v>
      </c>
      <c r="D27" s="10"/>
      <c r="E27" s="14" t="s">
        <v>3</v>
      </c>
      <c r="F27" s="11">
        <v>206</v>
      </c>
      <c r="G27" s="10" t="s">
        <v>16</v>
      </c>
      <c r="H27" s="12"/>
    </row>
    <row r="28" spans="1:10" s="6" customFormat="1" ht="26.4" customHeight="1">
      <c r="A28" s="10"/>
      <c r="B28" s="15"/>
      <c r="C28" s="10"/>
      <c r="D28" s="10"/>
      <c r="E28" s="10"/>
      <c r="F28" s="10"/>
      <c r="G28" s="10"/>
      <c r="H28" s="12"/>
    </row>
    <row r="29" spans="1:10" s="6" customFormat="1" ht="26.4" customHeight="1">
      <c r="A29" s="10" t="s">
        <v>15</v>
      </c>
      <c r="B29" s="15"/>
      <c r="C29" s="10"/>
      <c r="D29" s="10"/>
      <c r="E29" s="15"/>
      <c r="F29" s="10"/>
      <c r="G29" s="10"/>
      <c r="H29" s="12"/>
    </row>
    <row r="30" spans="1:10" s="6" customFormat="1" ht="32.799999999999997" customHeight="1">
      <c r="A30" s="39" t="s">
        <v>51</v>
      </c>
      <c r="B30" s="39"/>
      <c r="C30" s="39"/>
      <c r="D30" s="39"/>
      <c r="E30" s="39"/>
      <c r="F30" s="39"/>
      <c r="G30" s="39"/>
      <c r="H30" s="39"/>
    </row>
    <row r="31" spans="1:10" s="3" customFormat="1" ht="22.85" customHeight="1">
      <c r="A31" s="32" t="s">
        <v>46</v>
      </c>
      <c r="B31" s="32"/>
      <c r="C31" s="32"/>
      <c r="D31" s="32"/>
      <c r="E31" s="32"/>
      <c r="F31" s="32"/>
      <c r="G31" s="32"/>
      <c r="H31" s="32"/>
    </row>
    <row r="32" spans="1:10" s="3" customFormat="1" ht="19.600000000000001" customHeight="1">
      <c r="A32" s="32" t="s">
        <v>47</v>
      </c>
      <c r="B32" s="32"/>
      <c r="C32" s="32"/>
      <c r="D32" s="32"/>
      <c r="E32" s="32"/>
      <c r="F32" s="32"/>
      <c r="G32" s="32"/>
      <c r="H32" s="32"/>
    </row>
    <row r="33" spans="1:8" s="3" customFormat="1" ht="19.600000000000001" customHeight="1">
      <c r="A33" s="32" t="s">
        <v>14</v>
      </c>
      <c r="B33" s="32"/>
      <c r="C33" s="32"/>
      <c r="D33" s="32"/>
      <c r="E33" s="32"/>
      <c r="F33" s="32"/>
      <c r="G33" s="32"/>
      <c r="H33" s="32"/>
    </row>
    <row r="34" spans="1:8" s="3" customFormat="1" ht="19.600000000000001" customHeight="1">
      <c r="A34" s="32" t="s">
        <v>13</v>
      </c>
      <c r="B34" s="32"/>
      <c r="C34" s="32"/>
      <c r="D34" s="32"/>
      <c r="E34" s="32"/>
      <c r="F34" s="32"/>
      <c r="G34" s="32"/>
      <c r="H34" s="32"/>
    </row>
    <row r="35" spans="1:8" s="3" customFormat="1" ht="19.600000000000001" customHeight="1">
      <c r="A35" s="32" t="s">
        <v>12</v>
      </c>
      <c r="B35" s="32"/>
      <c r="C35" s="32"/>
      <c r="D35" s="32"/>
      <c r="E35" s="32"/>
      <c r="F35" s="32"/>
      <c r="G35" s="32"/>
      <c r="H35" s="32"/>
    </row>
    <row r="36" spans="1:8" s="3" customFormat="1" ht="19.600000000000001" customHeight="1">
      <c r="A36" s="32" t="s">
        <v>11</v>
      </c>
      <c r="B36" s="32"/>
      <c r="C36" s="32"/>
      <c r="D36" s="32"/>
      <c r="E36" s="32"/>
      <c r="F36" s="32"/>
      <c r="G36" s="32"/>
      <c r="H36" s="32"/>
    </row>
    <row r="37" spans="1:8" s="3" customFormat="1" ht="19.600000000000001" customHeight="1">
      <c r="A37" s="32" t="s">
        <v>10</v>
      </c>
      <c r="B37" s="32"/>
      <c r="C37" s="32"/>
      <c r="D37" s="32"/>
      <c r="E37" s="32"/>
      <c r="F37" s="32"/>
      <c r="G37" s="32"/>
      <c r="H37" s="32"/>
    </row>
    <row r="38" spans="1:8" s="3" customFormat="1" ht="19.600000000000001" customHeight="1">
      <c r="A38" s="32" t="s">
        <v>9</v>
      </c>
      <c r="B38" s="32"/>
      <c r="C38" s="32"/>
      <c r="D38" s="32"/>
      <c r="E38" s="32"/>
      <c r="F38" s="32"/>
      <c r="G38" s="32"/>
      <c r="H38" s="32"/>
    </row>
    <row r="39" spans="1:8" s="3" customFormat="1" ht="19.600000000000001" customHeight="1">
      <c r="A39" s="32" t="s">
        <v>8</v>
      </c>
      <c r="B39" s="32"/>
      <c r="C39" s="32"/>
      <c r="D39" s="32"/>
      <c r="E39" s="32"/>
      <c r="F39" s="32"/>
      <c r="G39" s="32"/>
      <c r="H39" s="32"/>
    </row>
    <row r="40" spans="1:8" s="3" customFormat="1" ht="19.600000000000001" customHeight="1">
      <c r="A40" s="32" t="s">
        <v>7</v>
      </c>
      <c r="B40" s="32"/>
      <c r="C40" s="32"/>
      <c r="D40" s="32"/>
      <c r="E40" s="32"/>
      <c r="F40" s="32"/>
      <c r="G40" s="32"/>
      <c r="H40" s="32"/>
    </row>
    <row r="41" spans="1:8" s="3" customFormat="1" ht="19.600000000000001" customHeight="1">
      <c r="A41" s="16" t="s">
        <v>6</v>
      </c>
      <c r="B41" s="16"/>
      <c r="C41" s="16"/>
      <c r="D41" s="16"/>
      <c r="E41" s="16"/>
      <c r="F41" s="16"/>
      <c r="G41" s="16"/>
      <c r="H41" s="16"/>
    </row>
    <row r="42" spans="1:8" s="3" customFormat="1" ht="23.9" customHeight="1">
      <c r="A42" s="32" t="s">
        <v>5</v>
      </c>
      <c r="B42" s="32"/>
      <c r="C42" s="32"/>
      <c r="D42" s="32"/>
      <c r="E42" s="32"/>
      <c r="F42" s="32"/>
      <c r="G42" s="32"/>
      <c r="H42" s="32"/>
    </row>
    <row r="43" spans="1:8" s="3" customFormat="1" ht="23.9" customHeight="1">
      <c r="A43" s="30" t="s">
        <v>4</v>
      </c>
      <c r="B43" s="31"/>
      <c r="C43" s="31"/>
      <c r="D43" s="31"/>
      <c r="E43" s="31"/>
      <c r="F43" s="31"/>
      <c r="G43" s="31"/>
      <c r="H43" s="31"/>
    </row>
  </sheetData>
  <mergeCells count="36">
    <mergeCell ref="A1:H1"/>
    <mergeCell ref="A4:F4"/>
    <mergeCell ref="A5:F5"/>
    <mergeCell ref="A9:F9"/>
    <mergeCell ref="A10:F10"/>
    <mergeCell ref="A2:H2"/>
    <mergeCell ref="A6:F6"/>
    <mergeCell ref="A7:F7"/>
    <mergeCell ref="A8:F8"/>
    <mergeCell ref="A14:F14"/>
    <mergeCell ref="A15:F15"/>
    <mergeCell ref="A30:H30"/>
    <mergeCell ref="E25:E26"/>
    <mergeCell ref="A11:F11"/>
    <mergeCell ref="A12:F12"/>
    <mergeCell ref="A16:F16"/>
    <mergeCell ref="A17:F17"/>
    <mergeCell ref="A18:F18"/>
    <mergeCell ref="A23:H23"/>
    <mergeCell ref="A13:F13"/>
    <mergeCell ref="A21:F21"/>
    <mergeCell ref="A20:F20"/>
    <mergeCell ref="A43:H43"/>
    <mergeCell ref="A42:H42"/>
    <mergeCell ref="A19:F19"/>
    <mergeCell ref="A22:F22"/>
    <mergeCell ref="A40:H40"/>
    <mergeCell ref="A31:H31"/>
    <mergeCell ref="A32:H32"/>
    <mergeCell ref="A35:H35"/>
    <mergeCell ref="A36:H36"/>
    <mergeCell ref="A39:H39"/>
    <mergeCell ref="A33:H33"/>
    <mergeCell ref="A34:H34"/>
    <mergeCell ref="A37:H37"/>
    <mergeCell ref="A38:H38"/>
  </mergeCells>
  <phoneticPr fontId="1" type="noConversion"/>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view="pageBreakPreview" zoomScale="90" zoomScaleNormal="85" zoomScaleSheetLayoutView="90" workbookViewId="0">
      <pane ySplit="4" topLeftCell="A32" activePane="bottomLeft" state="frozen"/>
      <selection activeCell="A17" sqref="A17:F17"/>
      <selection pane="bottomLeft" activeCell="P13" sqref="P13"/>
    </sheetView>
  </sheetViews>
  <sheetFormatPr defaultColWidth="9" defaultRowHeight="18.55"/>
  <cols>
    <col min="1" max="1" width="31.375" style="4" customWidth="1"/>
    <col min="2" max="3" width="13.125" style="4" customWidth="1"/>
    <col min="4" max="4" width="10" style="4" customWidth="1"/>
    <col min="5" max="5" width="18.125" style="4" customWidth="1"/>
    <col min="6" max="6" width="12.5" style="4" customWidth="1"/>
    <col min="7" max="8" width="15.625" style="4" customWidth="1"/>
    <col min="9" max="9" width="12" style="4" customWidth="1"/>
    <col min="10" max="10" width="4.375" style="4" customWidth="1"/>
    <col min="11" max="16384" width="9" style="4"/>
  </cols>
  <sheetData>
    <row r="1" spans="1:8" ht="27.8">
      <c r="A1" s="50" t="s">
        <v>44</v>
      </c>
      <c r="B1" s="50"/>
      <c r="C1" s="50"/>
      <c r="D1" s="50"/>
      <c r="E1" s="50"/>
      <c r="F1" s="50"/>
      <c r="G1" s="50"/>
      <c r="H1" s="50"/>
    </row>
    <row r="2" spans="1:8" ht="27.8">
      <c r="A2" s="50" t="s">
        <v>48</v>
      </c>
      <c r="B2" s="50"/>
      <c r="C2" s="50"/>
      <c r="D2" s="50"/>
      <c r="E2" s="50"/>
      <c r="F2" s="50"/>
      <c r="G2" s="50"/>
      <c r="H2" s="50"/>
    </row>
    <row r="3" spans="1:8" ht="20" thickBot="1">
      <c r="A3" s="1"/>
      <c r="B3" s="1"/>
      <c r="C3" s="1"/>
      <c r="D3" s="1"/>
      <c r="E3" s="1"/>
      <c r="F3" s="1"/>
      <c r="G3" s="1"/>
      <c r="H3" s="2" t="s">
        <v>43</v>
      </c>
    </row>
    <row r="4" spans="1:8" ht="26.4" customHeight="1">
      <c r="A4" s="51" t="s">
        <v>0</v>
      </c>
      <c r="B4" s="52"/>
      <c r="C4" s="52"/>
      <c r="D4" s="52"/>
      <c r="E4" s="52"/>
      <c r="F4" s="52"/>
      <c r="G4" s="29" t="s">
        <v>41</v>
      </c>
      <c r="H4" s="5" t="s">
        <v>40</v>
      </c>
    </row>
    <row r="5" spans="1:8" ht="26.4" customHeight="1">
      <c r="A5" s="37" t="s">
        <v>39</v>
      </c>
      <c r="B5" s="38"/>
      <c r="C5" s="38"/>
      <c r="D5" s="38"/>
      <c r="E5" s="38"/>
      <c r="F5" s="38"/>
      <c r="G5" s="21">
        <f>G6+G7+G8</f>
        <v>2249210</v>
      </c>
      <c r="H5" s="24">
        <f>H6+H7+H8</f>
        <v>2383224</v>
      </c>
    </row>
    <row r="6" spans="1:8" ht="26.4" customHeight="1">
      <c r="A6" s="47" t="s">
        <v>38</v>
      </c>
      <c r="B6" s="48"/>
      <c r="C6" s="48"/>
      <c r="D6" s="48"/>
      <c r="E6" s="48"/>
      <c r="F6" s="49"/>
      <c r="G6" s="7">
        <v>322790</v>
      </c>
      <c r="H6" s="18">
        <v>307104</v>
      </c>
    </row>
    <row r="7" spans="1:8" ht="26.4" customHeight="1">
      <c r="A7" s="47" t="s">
        <v>37</v>
      </c>
      <c r="B7" s="48"/>
      <c r="C7" s="48"/>
      <c r="D7" s="48"/>
      <c r="E7" s="48"/>
      <c r="F7" s="49"/>
      <c r="G7" s="7">
        <v>673900</v>
      </c>
      <c r="H7" s="18">
        <v>332600</v>
      </c>
    </row>
    <row r="8" spans="1:8" ht="26.4" customHeight="1">
      <c r="A8" s="47" t="s">
        <v>36</v>
      </c>
      <c r="B8" s="48"/>
      <c r="C8" s="48"/>
      <c r="D8" s="48"/>
      <c r="E8" s="48"/>
      <c r="F8" s="49"/>
      <c r="G8" s="7">
        <v>1252520</v>
      </c>
      <c r="H8" s="18">
        <v>1743520</v>
      </c>
    </row>
    <row r="9" spans="1:8" ht="26.4" customHeight="1">
      <c r="A9" s="37" t="s">
        <v>35</v>
      </c>
      <c r="B9" s="38"/>
      <c r="C9" s="38"/>
      <c r="D9" s="38"/>
      <c r="E9" s="38"/>
      <c r="F9" s="38"/>
      <c r="G9" s="21">
        <f>G10-G11+G12+G13</f>
        <v>73296</v>
      </c>
      <c r="H9" s="24">
        <f>H10-H11+H12+H13</f>
        <v>93161</v>
      </c>
    </row>
    <row r="10" spans="1:8" ht="26.4" customHeight="1">
      <c r="A10" s="33" t="s">
        <v>34</v>
      </c>
      <c r="B10" s="34"/>
      <c r="C10" s="34"/>
      <c r="D10" s="34"/>
      <c r="E10" s="34"/>
      <c r="F10" s="34"/>
      <c r="G10" s="7">
        <v>673900</v>
      </c>
      <c r="H10" s="18">
        <v>332600</v>
      </c>
    </row>
    <row r="11" spans="1:8" ht="26.4" customHeight="1">
      <c r="A11" s="33" t="s">
        <v>33</v>
      </c>
      <c r="B11" s="34"/>
      <c r="C11" s="34"/>
      <c r="D11" s="34"/>
      <c r="E11" s="34"/>
      <c r="F11" s="34"/>
      <c r="G11" s="7">
        <v>673900</v>
      </c>
      <c r="H11" s="18">
        <v>332600</v>
      </c>
    </row>
    <row r="12" spans="1:8" ht="26.4" customHeight="1">
      <c r="A12" s="33" t="s">
        <v>32</v>
      </c>
      <c r="B12" s="34"/>
      <c r="C12" s="34"/>
      <c r="D12" s="34"/>
      <c r="E12" s="34"/>
      <c r="F12" s="34"/>
      <c r="G12" s="7">
        <v>60822</v>
      </c>
      <c r="H12" s="18">
        <v>42266</v>
      </c>
    </row>
    <row r="13" spans="1:8" ht="26.4" customHeight="1">
      <c r="A13" s="33" t="s">
        <v>31</v>
      </c>
      <c r="B13" s="34"/>
      <c r="C13" s="34"/>
      <c r="D13" s="34"/>
      <c r="E13" s="34"/>
      <c r="F13" s="34"/>
      <c r="G13" s="7">
        <v>12474</v>
      </c>
      <c r="H13" s="18">
        <v>50895</v>
      </c>
    </row>
    <row r="14" spans="1:8" ht="26.4" customHeight="1">
      <c r="A14" s="37" t="s">
        <v>30</v>
      </c>
      <c r="B14" s="38"/>
      <c r="C14" s="38"/>
      <c r="D14" s="38"/>
      <c r="E14" s="38"/>
      <c r="F14" s="38"/>
      <c r="G14" s="21">
        <f>G15-G16+G17+G18+G19-G20</f>
        <v>546357</v>
      </c>
      <c r="H14" s="24">
        <f>H15-H16+H17+H18+H19-H20</f>
        <v>778951</v>
      </c>
    </row>
    <row r="15" spans="1:8" ht="26.4" customHeight="1">
      <c r="A15" s="33" t="s">
        <v>29</v>
      </c>
      <c r="B15" s="34"/>
      <c r="C15" s="34"/>
      <c r="D15" s="34"/>
      <c r="E15" s="34"/>
      <c r="F15" s="34"/>
      <c r="G15" s="7">
        <v>555056</v>
      </c>
      <c r="H15" s="18">
        <v>673556</v>
      </c>
    </row>
    <row r="16" spans="1:8" ht="26.4" customHeight="1">
      <c r="A16" s="41" t="s">
        <v>28</v>
      </c>
      <c r="B16" s="42"/>
      <c r="C16" s="42"/>
      <c r="D16" s="42"/>
      <c r="E16" s="42"/>
      <c r="F16" s="42"/>
      <c r="G16" s="8">
        <v>31473</v>
      </c>
      <c r="H16" s="25">
        <v>34419</v>
      </c>
    </row>
    <row r="17" spans="1:9" ht="26.4" customHeight="1">
      <c r="A17" s="33" t="s">
        <v>27</v>
      </c>
      <c r="B17" s="34"/>
      <c r="C17" s="34"/>
      <c r="D17" s="34"/>
      <c r="E17" s="34"/>
      <c r="F17" s="34"/>
      <c r="G17" s="7">
        <v>22724</v>
      </c>
      <c r="H17" s="18">
        <v>21595</v>
      </c>
    </row>
    <row r="18" spans="1:9" ht="26.4" customHeight="1">
      <c r="A18" s="33" t="s">
        <v>26</v>
      </c>
      <c r="B18" s="34"/>
      <c r="C18" s="34"/>
      <c r="D18" s="34"/>
      <c r="E18" s="34"/>
      <c r="F18" s="34"/>
      <c r="G18" s="7">
        <v>0</v>
      </c>
      <c r="H18" s="18">
        <v>0</v>
      </c>
    </row>
    <row r="19" spans="1:9" ht="26.4" customHeight="1">
      <c r="A19" s="33" t="s">
        <v>49</v>
      </c>
      <c r="B19" s="34"/>
      <c r="C19" s="34"/>
      <c r="D19" s="34"/>
      <c r="E19" s="34"/>
      <c r="F19" s="34"/>
      <c r="G19" s="7">
        <v>50</v>
      </c>
      <c r="H19" s="18">
        <v>118219</v>
      </c>
    </row>
    <row r="20" spans="1:9" ht="26.4" customHeight="1">
      <c r="A20" s="47" t="s">
        <v>24</v>
      </c>
      <c r="B20" s="48"/>
      <c r="C20" s="48"/>
      <c r="D20" s="48"/>
      <c r="E20" s="48"/>
      <c r="F20" s="49"/>
      <c r="G20" s="9">
        <v>0</v>
      </c>
      <c r="H20" s="19">
        <v>0</v>
      </c>
    </row>
    <row r="21" spans="1:9" ht="26.4" customHeight="1">
      <c r="A21" s="44" t="s">
        <v>23</v>
      </c>
      <c r="B21" s="45"/>
      <c r="C21" s="45"/>
      <c r="D21" s="45"/>
      <c r="E21" s="45"/>
      <c r="F21" s="46"/>
      <c r="G21" s="22">
        <v>299</v>
      </c>
      <c r="H21" s="26">
        <v>14047</v>
      </c>
    </row>
    <row r="22" spans="1:9" ht="26.4" customHeight="1" thickBot="1">
      <c r="A22" s="35" t="s">
        <v>22</v>
      </c>
      <c r="B22" s="36"/>
      <c r="C22" s="36"/>
      <c r="D22" s="36"/>
      <c r="E22" s="36"/>
      <c r="F22" s="36"/>
      <c r="G22" s="23">
        <f>G5+G9-G14-G21</f>
        <v>1775850</v>
      </c>
      <c r="H22" s="27">
        <f>H5+H9-H14-H21</f>
        <v>1683387</v>
      </c>
      <c r="I22" s="17">
        <f>H22-G22</f>
        <v>-92463</v>
      </c>
    </row>
    <row r="23" spans="1:9" s="6" customFormat="1" ht="26.4" customHeight="1">
      <c r="A23" s="43" t="s">
        <v>21</v>
      </c>
      <c r="B23" s="43"/>
      <c r="C23" s="43"/>
      <c r="D23" s="43"/>
      <c r="E23" s="43"/>
      <c r="F23" s="43"/>
      <c r="G23" s="43"/>
      <c r="H23" s="43"/>
    </row>
    <row r="24" spans="1:9" s="6" customFormat="1" ht="31.75" customHeight="1">
      <c r="A24" s="10" t="s">
        <v>20</v>
      </c>
      <c r="B24" s="11">
        <v>627160</v>
      </c>
      <c r="C24" s="10" t="s">
        <v>16</v>
      </c>
      <c r="D24" s="10"/>
      <c r="E24" s="10" t="s">
        <v>1</v>
      </c>
      <c r="F24" s="11">
        <v>430</v>
      </c>
      <c r="G24" s="10" t="s">
        <v>16</v>
      </c>
      <c r="H24" s="12"/>
    </row>
    <row r="25" spans="1:9" s="6" customFormat="1" ht="27.65" customHeight="1">
      <c r="A25" s="10" t="s">
        <v>19</v>
      </c>
      <c r="B25" s="11">
        <v>227256</v>
      </c>
      <c r="C25" s="10" t="s">
        <v>16</v>
      </c>
      <c r="D25" s="10"/>
      <c r="E25" s="40" t="s">
        <v>2</v>
      </c>
      <c r="F25" s="13">
        <v>67582</v>
      </c>
      <c r="G25" s="10" t="s">
        <v>16</v>
      </c>
      <c r="H25" s="12"/>
    </row>
    <row r="26" spans="1:9" s="6" customFormat="1" ht="54" customHeight="1">
      <c r="A26" s="10" t="s">
        <v>18</v>
      </c>
      <c r="B26" s="11">
        <v>67228</v>
      </c>
      <c r="C26" s="10" t="s">
        <v>16</v>
      </c>
      <c r="D26" s="10"/>
      <c r="E26" s="40"/>
      <c r="F26" s="13"/>
      <c r="G26" s="10"/>
      <c r="H26" s="12"/>
    </row>
    <row r="27" spans="1:9" s="6" customFormat="1" ht="27.8" customHeight="1">
      <c r="A27" s="10" t="s">
        <v>17</v>
      </c>
      <c r="B27" s="11">
        <v>4534</v>
      </c>
      <c r="C27" s="10" t="s">
        <v>16</v>
      </c>
      <c r="D27" s="10"/>
      <c r="E27" s="14" t="s">
        <v>3</v>
      </c>
      <c r="F27" s="11">
        <v>247</v>
      </c>
      <c r="G27" s="10" t="s">
        <v>16</v>
      </c>
      <c r="H27" s="12"/>
    </row>
    <row r="28" spans="1:9" s="6" customFormat="1" ht="26.4" customHeight="1">
      <c r="A28" s="10"/>
      <c r="B28" s="15"/>
      <c r="C28" s="10"/>
      <c r="D28" s="10"/>
      <c r="E28" s="10"/>
      <c r="F28" s="10"/>
      <c r="G28" s="10"/>
      <c r="H28" s="12"/>
    </row>
    <row r="29" spans="1:9" s="6" customFormat="1" ht="26.4" customHeight="1">
      <c r="A29" s="10" t="s">
        <v>15</v>
      </c>
      <c r="B29" s="15"/>
      <c r="C29" s="10"/>
      <c r="D29" s="10"/>
      <c r="E29" s="15"/>
      <c r="F29" s="10"/>
      <c r="G29" s="10"/>
      <c r="H29" s="12"/>
    </row>
    <row r="30" spans="1:9" s="6" customFormat="1" ht="42.1" customHeight="1">
      <c r="A30" s="53" t="s">
        <v>50</v>
      </c>
      <c r="B30" s="53"/>
      <c r="C30" s="53"/>
      <c r="D30" s="53"/>
      <c r="E30" s="53"/>
      <c r="F30" s="53"/>
      <c r="G30" s="53"/>
      <c r="H30" s="53"/>
    </row>
    <row r="31" spans="1:9" s="3" customFormat="1" ht="22.85" customHeight="1">
      <c r="A31" s="32" t="s">
        <v>46</v>
      </c>
      <c r="B31" s="32"/>
      <c r="C31" s="32"/>
      <c r="D31" s="32"/>
      <c r="E31" s="32"/>
      <c r="F31" s="32"/>
      <c r="G31" s="32"/>
      <c r="H31" s="32"/>
    </row>
    <row r="32" spans="1:9" s="3" customFormat="1" ht="19.600000000000001" customHeight="1">
      <c r="A32" s="32" t="s">
        <v>47</v>
      </c>
      <c r="B32" s="32"/>
      <c r="C32" s="32"/>
      <c r="D32" s="32"/>
      <c r="E32" s="32"/>
      <c r="F32" s="32"/>
      <c r="G32" s="32"/>
      <c r="H32" s="32"/>
    </row>
    <row r="33" spans="1:8" s="3" customFormat="1" ht="19.600000000000001" customHeight="1">
      <c r="A33" s="32" t="s">
        <v>14</v>
      </c>
      <c r="B33" s="32"/>
      <c r="C33" s="32"/>
      <c r="D33" s="32"/>
      <c r="E33" s="32"/>
      <c r="F33" s="32"/>
      <c r="G33" s="32"/>
      <c r="H33" s="32"/>
    </row>
    <row r="34" spans="1:8" s="3" customFormat="1" ht="19.600000000000001" customHeight="1">
      <c r="A34" s="32" t="s">
        <v>13</v>
      </c>
      <c r="B34" s="32"/>
      <c r="C34" s="32"/>
      <c r="D34" s="32"/>
      <c r="E34" s="32"/>
      <c r="F34" s="32"/>
      <c r="G34" s="32"/>
      <c r="H34" s="32"/>
    </row>
    <row r="35" spans="1:8" s="3" customFormat="1" ht="19.600000000000001" customHeight="1">
      <c r="A35" s="32" t="s">
        <v>12</v>
      </c>
      <c r="B35" s="32"/>
      <c r="C35" s="32"/>
      <c r="D35" s="32"/>
      <c r="E35" s="32"/>
      <c r="F35" s="32"/>
      <c r="G35" s="32"/>
      <c r="H35" s="32"/>
    </row>
    <row r="36" spans="1:8" s="3" customFormat="1" ht="19.600000000000001" customHeight="1">
      <c r="A36" s="32" t="s">
        <v>11</v>
      </c>
      <c r="B36" s="32"/>
      <c r="C36" s="32"/>
      <c r="D36" s="32"/>
      <c r="E36" s="32"/>
      <c r="F36" s="32"/>
      <c r="G36" s="32"/>
      <c r="H36" s="32"/>
    </row>
    <row r="37" spans="1:8" s="3" customFormat="1" ht="19.600000000000001" customHeight="1">
      <c r="A37" s="32" t="s">
        <v>10</v>
      </c>
      <c r="B37" s="32"/>
      <c r="C37" s="32"/>
      <c r="D37" s="32"/>
      <c r="E37" s="32"/>
      <c r="F37" s="32"/>
      <c r="G37" s="32"/>
      <c r="H37" s="32"/>
    </row>
    <row r="38" spans="1:8" s="3" customFormat="1" ht="19.600000000000001" customHeight="1">
      <c r="A38" s="32" t="s">
        <v>9</v>
      </c>
      <c r="B38" s="32"/>
      <c r="C38" s="32"/>
      <c r="D38" s="32"/>
      <c r="E38" s="32"/>
      <c r="F38" s="32"/>
      <c r="G38" s="32"/>
      <c r="H38" s="32"/>
    </row>
    <row r="39" spans="1:8" s="3" customFormat="1" ht="19.600000000000001" customHeight="1">
      <c r="A39" s="32" t="s">
        <v>8</v>
      </c>
      <c r="B39" s="32"/>
      <c r="C39" s="32"/>
      <c r="D39" s="32"/>
      <c r="E39" s="32"/>
      <c r="F39" s="32"/>
      <c r="G39" s="32"/>
      <c r="H39" s="32"/>
    </row>
    <row r="40" spans="1:8" s="3" customFormat="1" ht="19.600000000000001" customHeight="1">
      <c r="A40" s="32" t="s">
        <v>7</v>
      </c>
      <c r="B40" s="32"/>
      <c r="C40" s="32"/>
      <c r="D40" s="32"/>
      <c r="E40" s="32"/>
      <c r="F40" s="32"/>
      <c r="G40" s="32"/>
      <c r="H40" s="32"/>
    </row>
    <row r="41" spans="1:8" s="3" customFormat="1" ht="19.600000000000001" customHeight="1">
      <c r="A41" s="28" t="s">
        <v>6</v>
      </c>
      <c r="B41" s="28"/>
      <c r="C41" s="28"/>
      <c r="D41" s="28"/>
      <c r="E41" s="28"/>
      <c r="F41" s="28"/>
      <c r="G41" s="28"/>
      <c r="H41" s="28"/>
    </row>
    <row r="42" spans="1:8" s="3" customFormat="1" ht="23.9" customHeight="1">
      <c r="A42" s="32" t="s">
        <v>5</v>
      </c>
      <c r="B42" s="32"/>
      <c r="C42" s="32"/>
      <c r="D42" s="32"/>
      <c r="E42" s="32"/>
      <c r="F42" s="32"/>
      <c r="G42" s="32"/>
      <c r="H42" s="32"/>
    </row>
    <row r="43" spans="1:8" s="3" customFormat="1" ht="23.9" customHeight="1">
      <c r="A43" s="30" t="s">
        <v>4</v>
      </c>
      <c r="B43" s="31"/>
      <c r="C43" s="31"/>
      <c r="D43" s="31"/>
      <c r="E43" s="31"/>
      <c r="F43" s="31"/>
      <c r="G43" s="31"/>
      <c r="H43" s="31"/>
    </row>
  </sheetData>
  <mergeCells count="36">
    <mergeCell ref="A43:H43"/>
    <mergeCell ref="A31:H31"/>
    <mergeCell ref="A32:H32"/>
    <mergeCell ref="A33:H33"/>
    <mergeCell ref="A34:H34"/>
    <mergeCell ref="A35:H35"/>
    <mergeCell ref="A36:H36"/>
    <mergeCell ref="A37:H37"/>
    <mergeCell ref="A38:H38"/>
    <mergeCell ref="A39:H39"/>
    <mergeCell ref="A40:H40"/>
    <mergeCell ref="A42:H42"/>
    <mergeCell ref="A30:H30"/>
    <mergeCell ref="A14:F14"/>
    <mergeCell ref="A15:F15"/>
    <mergeCell ref="A16:F16"/>
    <mergeCell ref="A17:F17"/>
    <mergeCell ref="A18:F18"/>
    <mergeCell ref="A19:F19"/>
    <mergeCell ref="A20:F20"/>
    <mergeCell ref="A21:F21"/>
    <mergeCell ref="A22:F22"/>
    <mergeCell ref="A23:H23"/>
    <mergeCell ref="E25:E26"/>
    <mergeCell ref="A13:F13"/>
    <mergeCell ref="A1:H1"/>
    <mergeCell ref="A2:H2"/>
    <mergeCell ref="A4:F4"/>
    <mergeCell ref="A5:F5"/>
    <mergeCell ref="A6:F6"/>
    <mergeCell ref="A7:F7"/>
    <mergeCell ref="A8:F8"/>
    <mergeCell ref="A9:F9"/>
    <mergeCell ref="A10:F10"/>
    <mergeCell ref="A11:F11"/>
    <mergeCell ref="A12:F12"/>
  </mergeCells>
  <phoneticPr fontId="1" type="noConversion"/>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109-第1季 </vt:lpstr>
      <vt:lpstr>109-第2季</vt:lpstr>
      <vt:lpstr>'109-第1季 '!Print_Area</vt:lpstr>
      <vt:lpstr>'109-第2季'!Print_Area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2020-07-09T06:20:52Z</dcterms:modified>
</cp:coreProperties>
</file>