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0" windowWidth="12120" windowHeight="6780" activeTab="0"/>
  </bookViews>
  <sheets>
    <sheet name="102-2" sheetId="1" r:id="rId1"/>
    <sheet name="102-1" sheetId="2" r:id="rId2"/>
    <sheet name="101-2總表" sheetId="3" r:id="rId3"/>
    <sheet name="101-1(日大)" sheetId="4" r:id="rId4"/>
    <sheet name="101-1(日碩)" sheetId="5" r:id="rId5"/>
    <sheet name="101-1(日博)" sheetId="6" r:id="rId6"/>
    <sheet name="101-1總合計表" sheetId="7" r:id="rId7"/>
    <sheet name="100-2(日大)" sheetId="8" r:id="rId8"/>
    <sheet name="100-2(日碩)" sheetId="9" r:id="rId9"/>
    <sheet name="100-2(日博)" sheetId="10" r:id="rId10"/>
    <sheet name="100-2總計合表" sheetId="11" r:id="rId11"/>
    <sheet name="100-1(日大)" sheetId="12" r:id="rId12"/>
    <sheet name="100-1(日碩)" sheetId="13" r:id="rId13"/>
    <sheet name="100-1(日博)" sheetId="14" r:id="rId14"/>
    <sheet name="100-1總計合表" sheetId="15" r:id="rId15"/>
    <sheet name="99-2(日大)" sheetId="16" r:id="rId16"/>
    <sheet name="99-2(日碩)" sheetId="17" r:id="rId17"/>
    <sheet name="99-2(日博)" sheetId="18" r:id="rId18"/>
    <sheet name="99-2總合計表" sheetId="19" r:id="rId19"/>
  </sheets>
  <definedNames/>
  <calcPr fullCalcOnLoad="1"/>
</workbook>
</file>

<file path=xl/sharedStrings.xml><?xml version="1.0" encoding="utf-8"?>
<sst xmlns="http://schemas.openxmlformats.org/spreadsheetml/2006/main" count="8688" uniqueCount="405">
  <si>
    <t>學系（所）</t>
  </si>
  <si>
    <t>合計</t>
  </si>
  <si>
    <t>男</t>
  </si>
  <si>
    <t>女</t>
  </si>
  <si>
    <t>師範學院</t>
  </si>
  <si>
    <t>人文藝術學院</t>
  </si>
  <si>
    <t>農學院</t>
  </si>
  <si>
    <t>生命科學院</t>
  </si>
  <si>
    <t>理工學院</t>
  </si>
  <si>
    <t>管理學院</t>
  </si>
  <si>
    <t xml:space="preserve">農藝學系                                          </t>
  </si>
  <si>
    <t xml:space="preserve">園藝學系                                          </t>
  </si>
  <si>
    <t xml:space="preserve">林產科學暨家具工程學系                            </t>
  </si>
  <si>
    <t xml:space="preserve">獸醫學系                                          </t>
  </si>
  <si>
    <t xml:space="preserve">森林暨自然資源學系                                </t>
  </si>
  <si>
    <t xml:space="preserve">生物機電工程學系                                  </t>
  </si>
  <si>
    <t xml:space="preserve">土木與水資源工程學系                              </t>
  </si>
  <si>
    <t xml:space="preserve">資訊工程學系                                      </t>
  </si>
  <si>
    <t xml:space="preserve">食品科學系                                        </t>
  </si>
  <si>
    <t xml:space="preserve">生物資源學系                                      </t>
  </si>
  <si>
    <t xml:space="preserve">幼兒教育學系                                      </t>
  </si>
  <si>
    <t xml:space="preserve">輔導與諮商學系                                    </t>
  </si>
  <si>
    <t xml:space="preserve">體育學系                                          </t>
  </si>
  <si>
    <t xml:space="preserve">生物事業管理學系                                  </t>
  </si>
  <si>
    <t xml:space="preserve">企業管理學系                                      </t>
  </si>
  <si>
    <t xml:space="preserve">財務金融學系                                      </t>
  </si>
  <si>
    <t xml:space="preserve">生物農業科技學系                                  </t>
  </si>
  <si>
    <t xml:space="preserve">景觀學系                                          </t>
  </si>
  <si>
    <t xml:space="preserve">應用數學系                                        </t>
  </si>
  <si>
    <t xml:space="preserve">應用化學系                                        </t>
  </si>
  <si>
    <t xml:space="preserve">電機工程學系                                      </t>
  </si>
  <si>
    <t xml:space="preserve">水生生物科學系                                    </t>
  </si>
  <si>
    <t xml:space="preserve">生化科技學系                                      </t>
  </si>
  <si>
    <t xml:space="preserve">教育學系                                          </t>
  </si>
  <si>
    <t xml:space="preserve">特殊教育學系                                      </t>
  </si>
  <si>
    <t xml:space="preserve">數位學習設計與管理學系                            </t>
  </si>
  <si>
    <t xml:space="preserve">中國文學系                                        </t>
  </si>
  <si>
    <t xml:space="preserve">外國語言學系                                      </t>
  </si>
  <si>
    <t xml:space="preserve">史地學系                                          </t>
  </si>
  <si>
    <t xml:space="preserve">音樂學系                                          </t>
  </si>
  <si>
    <t xml:space="preserve">應用經濟學系                                      </t>
  </si>
  <si>
    <t xml:space="preserve">資訊管理學系                                      </t>
  </si>
  <si>
    <t>1年級</t>
  </si>
  <si>
    <t>2年級</t>
  </si>
  <si>
    <t>3年級</t>
  </si>
  <si>
    <t>4年級</t>
  </si>
  <si>
    <t>小計</t>
  </si>
  <si>
    <t>合計</t>
  </si>
  <si>
    <t>男</t>
  </si>
  <si>
    <t>女</t>
  </si>
  <si>
    <t>5年級</t>
  </si>
  <si>
    <t xml:space="preserve">農藝學系碩士班                                    </t>
  </si>
  <si>
    <t xml:space="preserve">林產科學暨家具工程學系碩士班                      </t>
  </si>
  <si>
    <t xml:space="preserve">獸醫學系碩士班                                    </t>
  </si>
  <si>
    <t xml:space="preserve">生物農業科技學系碩士班                            </t>
  </si>
  <si>
    <t xml:space="preserve">動物科學系碩士班                                  </t>
  </si>
  <si>
    <t xml:space="preserve">園藝學系碩士班                                    </t>
  </si>
  <si>
    <t xml:space="preserve">森林暨自然資源學系碩士班                          </t>
  </si>
  <si>
    <t xml:space="preserve">農業生物技術研究所碩士班                          </t>
  </si>
  <si>
    <t xml:space="preserve">應用化學系碩士班                                  </t>
  </si>
  <si>
    <t xml:space="preserve">資訊工程學系碩士班                                </t>
  </si>
  <si>
    <t xml:space="preserve">應用數學系碩士班                                  </t>
  </si>
  <si>
    <t xml:space="preserve">生物機電工程學系碩士班                            </t>
  </si>
  <si>
    <t xml:space="preserve">土木與水資源工程學系碩士班                        </t>
  </si>
  <si>
    <t xml:space="preserve">食品科學系碩士班                                  </t>
  </si>
  <si>
    <t xml:space="preserve">生物資源學系碩士班                                </t>
  </si>
  <si>
    <t xml:space="preserve">水生生物科學系碩士班                              </t>
  </si>
  <si>
    <t xml:space="preserve">生化科技學系碩士班                                </t>
  </si>
  <si>
    <t xml:space="preserve">輔導與諮商學系碩士班                              </t>
  </si>
  <si>
    <t xml:space="preserve">特殊教育學系碩士班                                </t>
  </si>
  <si>
    <t xml:space="preserve">幼兒教育學系碩士班                                </t>
  </si>
  <si>
    <t xml:space="preserve">教育行政與政策發展研究所碩士班                    </t>
  </si>
  <si>
    <t xml:space="preserve">數位學習設計與管理學系碩士班                      </t>
  </si>
  <si>
    <t xml:space="preserve">中國文學系碩士班                                  </t>
  </si>
  <si>
    <t xml:space="preserve">外國語言學系碩士班                                </t>
  </si>
  <si>
    <t xml:space="preserve">史地學系碩士班                                    </t>
  </si>
  <si>
    <t xml:space="preserve">應用經濟學系碩士班                                </t>
  </si>
  <si>
    <t xml:space="preserve">資訊管理學系碩士班                                </t>
  </si>
  <si>
    <t xml:space="preserve">生物事業管理學系碩士班                            </t>
  </si>
  <si>
    <t xml:space="preserve">觀光休閒管理研究所碩士班                          </t>
  </si>
  <si>
    <t>全校合計</t>
  </si>
  <si>
    <t>1年級</t>
  </si>
  <si>
    <t>6年級</t>
  </si>
  <si>
    <t>7年級</t>
  </si>
  <si>
    <t>合計</t>
  </si>
  <si>
    <t xml:space="preserve">資訊工程學系博士班                                </t>
  </si>
  <si>
    <t xml:space="preserve">應用化學系博士班                                  </t>
  </si>
  <si>
    <t xml:space="preserve">食品科學系博士班                                  </t>
  </si>
  <si>
    <t xml:space="preserve">觀光休閒管理研究所博士班                          </t>
  </si>
  <si>
    <t>獨立所</t>
  </si>
  <si>
    <t>碩士班</t>
  </si>
  <si>
    <t>博士班</t>
  </si>
  <si>
    <t>學士班</t>
  </si>
  <si>
    <t>合校合計</t>
  </si>
  <si>
    <t>學士班</t>
  </si>
  <si>
    <t>碩士班</t>
  </si>
  <si>
    <t>博士班</t>
  </si>
  <si>
    <t>博士班合計</t>
  </si>
  <si>
    <t xml:space="preserve">教育學系碩士班                                    </t>
  </si>
  <si>
    <t xml:space="preserve">數理教育研究所碩士班                              </t>
  </si>
  <si>
    <t xml:space="preserve">企業管理學系碩士班                                </t>
  </si>
  <si>
    <t>1年級</t>
  </si>
  <si>
    <t>延畢生</t>
  </si>
  <si>
    <t>合計</t>
  </si>
  <si>
    <t>全校合計</t>
  </si>
  <si>
    <t>學士班</t>
  </si>
  <si>
    <t>碩士班</t>
  </si>
  <si>
    <t>博士班</t>
  </si>
  <si>
    <t>合校合計</t>
  </si>
  <si>
    <t>碩士班</t>
  </si>
  <si>
    <t>99 學年度第2 學期日間部學士班註冊人數統計表</t>
  </si>
  <si>
    <r>
      <t>99-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合計</t>
    </r>
  </si>
  <si>
    <t xml:space="preserve">動物科學系                                        </t>
  </si>
  <si>
    <t xml:space="preserve">電子物理學系                                      </t>
  </si>
  <si>
    <t>理工學院</t>
  </si>
  <si>
    <t xml:space="preserve">微生物免疫與生物藥學系                            </t>
  </si>
  <si>
    <t xml:space="preserve">自然科學教育學系                                  </t>
  </si>
  <si>
    <t xml:space="preserve">視覺藝術學系                                      </t>
  </si>
  <si>
    <t xml:space="preserve">管理學院學士學位學程                              </t>
  </si>
  <si>
    <t>99學年度第2學期日間部碩士班註冊人數統計表</t>
  </si>
  <si>
    <t>99-2合計</t>
  </si>
  <si>
    <t xml:space="preserve">電子物理學系碩士班                                </t>
  </si>
  <si>
    <t xml:space="preserve">光電暨固態電子研究所碩士班                        </t>
  </si>
  <si>
    <t xml:space="preserve">資訊工程研究所碩士班                              </t>
  </si>
  <si>
    <t xml:space="preserve">微生物免疫與生物藥學系碩士班                      </t>
  </si>
  <si>
    <t xml:space="preserve">生物醫藥科學研究所碩士班                          </t>
  </si>
  <si>
    <t xml:space="preserve">體育學系碩士班                                    </t>
  </si>
  <si>
    <t xml:space="preserve">教育科技研究所碩士班                              </t>
  </si>
  <si>
    <t xml:space="preserve">國民教育研究所碩士班                              </t>
  </si>
  <si>
    <t xml:space="preserve">家庭教育與諮商研究所碩士班                        </t>
  </si>
  <si>
    <t xml:space="preserve">數學教育研究所碩士班                              </t>
  </si>
  <si>
    <t xml:space="preserve">科學教育研究所碩士班                              </t>
  </si>
  <si>
    <t xml:space="preserve">視覺藝術學系碩士班                                </t>
  </si>
  <si>
    <t xml:space="preserve">音樂學系碩士班                                    </t>
  </si>
  <si>
    <t xml:space="preserve">視覺藝術研究所碩士班                              </t>
  </si>
  <si>
    <t xml:space="preserve">音樂與表演藝術研究所                              </t>
  </si>
  <si>
    <t xml:space="preserve">運輸與物流工程研究所碩士班                        </t>
  </si>
  <si>
    <t xml:space="preserve">管理研究所碩士班                                  </t>
  </si>
  <si>
    <t xml:space="preserve">行銷與流通管理研究所碩士班                        </t>
  </si>
  <si>
    <t xml:space="preserve">行銷與運籌研究所碩士班                            </t>
  </si>
  <si>
    <t>99學年度第2學期日間部博士班註冊人數統計表</t>
  </si>
  <si>
    <t xml:space="preserve">公共政策研究所碩士班                              </t>
  </si>
  <si>
    <t xml:space="preserve">農業科學博士學位學程                              </t>
  </si>
  <si>
    <t xml:space="preserve">國民教育研究所博士班                              </t>
  </si>
  <si>
    <t xml:space="preserve">管理研究所博士班                                  </t>
  </si>
  <si>
    <t>企業管理學系博士班不分組</t>
  </si>
  <si>
    <t>教育學系博士班不分組</t>
  </si>
  <si>
    <t>管理學院</t>
  </si>
  <si>
    <t>人文藝術學院</t>
  </si>
  <si>
    <t>師範學院</t>
  </si>
  <si>
    <t>生命科學院</t>
  </si>
  <si>
    <t>碩士班合計</t>
  </si>
  <si>
    <t>虛擬學院</t>
  </si>
  <si>
    <t>學士班合計</t>
  </si>
  <si>
    <r>
      <t xml:space="preserve">統計日期: </t>
    </r>
    <r>
      <rPr>
        <sz val="12"/>
        <rFont val="新細明體"/>
        <family val="1"/>
      </rPr>
      <t>100</t>
    </r>
    <r>
      <rPr>
        <sz val="12"/>
        <rFont val="新細明體"/>
        <family val="1"/>
      </rPr>
      <t xml:space="preserve"> 年</t>
    </r>
    <r>
      <rPr>
        <sz val="12"/>
        <rFont val="新細明體"/>
        <family val="1"/>
      </rPr>
      <t xml:space="preserve"> 4</t>
    </r>
    <r>
      <rPr>
        <sz val="12"/>
        <rFont val="新細明體"/>
        <family val="1"/>
      </rPr>
      <t xml:space="preserve"> 月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 xml:space="preserve"> 日</t>
    </r>
  </si>
  <si>
    <t>統計日期:100年 4月1日</t>
  </si>
  <si>
    <t>992註冊人數統計</t>
  </si>
  <si>
    <t>992註冊人數</t>
  </si>
  <si>
    <t>100-1合計</t>
  </si>
  <si>
    <t>100 學年度第 1學期日間部碩士班註冊人數統計表</t>
  </si>
  <si>
    <t>男</t>
  </si>
  <si>
    <t>女</t>
  </si>
  <si>
    <t>延修生</t>
  </si>
  <si>
    <t>7年級</t>
  </si>
  <si>
    <t>統計日期:100年 10月15日</t>
  </si>
  <si>
    <t>5年級</t>
  </si>
  <si>
    <t>6年級</t>
  </si>
  <si>
    <t>7年級</t>
  </si>
  <si>
    <t>合計</t>
  </si>
  <si>
    <t>學系（所）</t>
  </si>
  <si>
    <t xml:space="preserve">森林暨自然資源學系碩士班                          </t>
  </si>
  <si>
    <t>學系( 所)</t>
  </si>
  <si>
    <t>1 年級</t>
  </si>
  <si>
    <t>2 年級</t>
  </si>
  <si>
    <t>3 年級</t>
  </si>
  <si>
    <t>4 年級</t>
  </si>
  <si>
    <t>5 年級</t>
  </si>
  <si>
    <t>延畢生</t>
  </si>
  <si>
    <t>合計</t>
  </si>
  <si>
    <t>男</t>
  </si>
  <si>
    <t>女</t>
  </si>
  <si>
    <t xml:space="preserve">獸醫學系                                          </t>
  </si>
  <si>
    <t xml:space="preserve">生物農業科技學系                                  </t>
  </si>
  <si>
    <t xml:space="preserve">景觀學系                                          </t>
  </si>
  <si>
    <t xml:space="preserve">森林暨自然資源學系                                </t>
  </si>
  <si>
    <t xml:space="preserve">動物科學系                                        </t>
  </si>
  <si>
    <t>理工學院</t>
  </si>
  <si>
    <t xml:space="preserve">應用數學系                                        </t>
  </si>
  <si>
    <t xml:space="preserve">電子物理學系                                      </t>
  </si>
  <si>
    <t xml:space="preserve">應用化學系                                        </t>
  </si>
  <si>
    <t xml:space="preserve">生物機電工程學系                                  </t>
  </si>
  <si>
    <t xml:space="preserve">資訊工程學系                                      </t>
  </si>
  <si>
    <t xml:space="preserve">電機工程學系                                      </t>
  </si>
  <si>
    <t>生命科學院</t>
  </si>
  <si>
    <t xml:space="preserve">食品科學系                                        </t>
  </si>
  <si>
    <t xml:space="preserve">生物資源學系                                      </t>
  </si>
  <si>
    <t xml:space="preserve">水生生物科學系                                    </t>
  </si>
  <si>
    <t xml:space="preserve">生化科技學系                                      </t>
  </si>
  <si>
    <t xml:space="preserve">微生物免疫與生物藥學系                            </t>
  </si>
  <si>
    <t>師範學院</t>
  </si>
  <si>
    <t xml:space="preserve">教育學系                                          </t>
  </si>
  <si>
    <t xml:space="preserve">特殊教育學系                                      </t>
  </si>
  <si>
    <t xml:space="preserve">幼兒教育學系                                      </t>
  </si>
  <si>
    <t xml:space="preserve">體育學系                                          </t>
  </si>
  <si>
    <t xml:space="preserve">數位學習設計與管理學系                            </t>
  </si>
  <si>
    <t>人文藝術學院</t>
  </si>
  <si>
    <t xml:space="preserve">中國文學系                                        </t>
  </si>
  <si>
    <t xml:space="preserve">史地學系                                          </t>
  </si>
  <si>
    <t xml:space="preserve">視覺藝術學系                                      </t>
  </si>
  <si>
    <t xml:space="preserve">音樂學系                                          </t>
  </si>
  <si>
    <t>管理學院</t>
  </si>
  <si>
    <t xml:space="preserve">管理學院學士學位學程                              </t>
  </si>
  <si>
    <t xml:space="preserve">生物事業管理學系                                  </t>
  </si>
  <si>
    <t xml:space="preserve">應用經濟學系                                      </t>
  </si>
  <si>
    <t xml:space="preserve">企業管理學系                                      </t>
  </si>
  <si>
    <t xml:space="preserve">資訊管理學系                                      </t>
  </si>
  <si>
    <t xml:space="preserve">財務金融學系                                      </t>
  </si>
  <si>
    <t>學士班合計</t>
  </si>
  <si>
    <t xml:space="preserve">土木與水資源工程學系
土木工程組                             </t>
  </si>
  <si>
    <t xml:space="preserve">土木與水資源工程學系
水利工程組                              </t>
  </si>
  <si>
    <t xml:space="preserve">外國語言學系
應用外語組                                     </t>
  </si>
  <si>
    <t xml:space="preserve">外國語言學系
英語教學組                                     </t>
  </si>
  <si>
    <t xml:space="preserve">音樂學系碩士班                                    </t>
  </si>
  <si>
    <t xml:space="preserve">企業管理學系碩士班                                </t>
  </si>
  <si>
    <t xml:space="preserve">行銷與運籌研究所碩士班                            </t>
  </si>
  <si>
    <t xml:space="preserve">管理學院外籍生全英文授課觀光暨管理
碩士學位學程                        </t>
  </si>
  <si>
    <t xml:space="preserve">食品科學系保健食品組碩士班                                  </t>
  </si>
  <si>
    <t>生命科學院</t>
  </si>
  <si>
    <t xml:space="preserve">食品科學系食品科技組碩士班 </t>
  </si>
  <si>
    <t xml:space="preserve">微生物免疫與生物藥學系碩士班                                  </t>
  </si>
  <si>
    <t xml:space="preserve">生化科技學系碩士班                                  </t>
  </si>
  <si>
    <t xml:space="preserve">水生生物科學系碩士班                                  </t>
  </si>
  <si>
    <t xml:space="preserve">生物資源學系碩士班                                  </t>
  </si>
  <si>
    <t>100 學年度第1 學期日間部學士班註冊人數統計表</t>
  </si>
  <si>
    <t>100-1 合計</t>
  </si>
  <si>
    <t xml:space="preserve">園藝學系                                          </t>
  </si>
  <si>
    <t xml:space="preserve">林產科學暨家具工程學系                            </t>
  </si>
  <si>
    <t>農學院</t>
  </si>
  <si>
    <t>統計日期: 100 年10 月15 日</t>
  </si>
  <si>
    <t xml:space="preserve">農藝學系                                          </t>
  </si>
  <si>
    <t>機械與能源工程學系</t>
  </si>
  <si>
    <t>土木與水資源工程學系</t>
  </si>
  <si>
    <t xml:space="preserve">輔導與諮商學系                                    </t>
  </si>
  <si>
    <t>1001註冊人數統計</t>
  </si>
  <si>
    <t>1001註冊人數</t>
  </si>
  <si>
    <t>學士班</t>
  </si>
  <si>
    <t>博士班</t>
  </si>
  <si>
    <t>100 學年度第 2 學期日間部學士班註冊人數統計表</t>
  </si>
  <si>
    <t>統計日期: 101 年 3 月15 日</t>
  </si>
  <si>
    <t>100-2 合計</t>
  </si>
  <si>
    <t>學士班合計</t>
  </si>
  <si>
    <t>100 學年度第 2 學期日間部碩士班註冊人數統計表</t>
  </si>
  <si>
    <t>100-2合計</t>
  </si>
  <si>
    <t>統計日期:101年 3 月15日</t>
  </si>
  <si>
    <t>管理研究所碩士班</t>
  </si>
  <si>
    <r>
      <t xml:space="preserve">100 學年度第 2學期日間部博士班註冊人數統計表        </t>
    </r>
    <r>
      <rPr>
        <sz val="10"/>
        <rFont val="標楷體"/>
        <family val="4"/>
      </rPr>
      <t>統計日期：101年 3 月15 日</t>
    </r>
    <r>
      <rPr>
        <sz val="16"/>
        <rFont val="標楷體"/>
        <family val="4"/>
      </rPr>
      <t xml:space="preserve"> </t>
    </r>
    <r>
      <rPr>
        <b/>
        <sz val="16"/>
        <rFont val="標楷體"/>
        <family val="4"/>
      </rPr>
      <t xml:space="preserve">                  </t>
    </r>
  </si>
  <si>
    <t>管理研究所博士班</t>
  </si>
  <si>
    <t>1002註冊人數統計</t>
  </si>
  <si>
    <t>1002註冊人數</t>
  </si>
  <si>
    <t>※ 本表以101.3.15之在校生為統計基準</t>
  </si>
  <si>
    <t>※ 本表以100.10.15之在校生為統計基準</t>
  </si>
  <si>
    <t>(統計對象：101.3.15在校生)</t>
  </si>
  <si>
    <t>(統計對象：101.3.15在校生)</t>
  </si>
  <si>
    <t xml:space="preserve">                             (統計對象：100.10.15在校生)</t>
  </si>
  <si>
    <r>
      <t xml:space="preserve">100 學年度第 1學期日間部博士班註冊人數統計表     </t>
    </r>
    <r>
      <rPr>
        <sz val="10"/>
        <rFont val="標楷體"/>
        <family val="4"/>
      </rPr>
      <t>統計日期：100年10月15日</t>
    </r>
    <r>
      <rPr>
        <sz val="16"/>
        <rFont val="標楷體"/>
        <family val="4"/>
      </rPr>
      <t xml:space="preserve"> </t>
    </r>
    <r>
      <rPr>
        <b/>
        <sz val="16"/>
        <rFont val="標楷體"/>
        <family val="4"/>
      </rPr>
      <t xml:space="preserve">                  </t>
    </r>
  </si>
  <si>
    <t>101 學年度第 1 學期日間部學士班註冊人數統計表</t>
  </si>
  <si>
    <t>(統計對象：101.10.15在校生)</t>
  </si>
  <si>
    <t>101-1 合計</t>
  </si>
  <si>
    <t xml:space="preserve">木質材料與設計學系                            </t>
  </si>
  <si>
    <t>植物醫學系</t>
  </si>
  <si>
    <t xml:space="preserve">體育與健康休閒學系                                          </t>
  </si>
  <si>
    <t>行銷與運籌學系</t>
  </si>
  <si>
    <t>101 學年度第 1 學期日間部碩士班註冊人數統計表</t>
  </si>
  <si>
    <t>統計日期:101年 10 月15日</t>
  </si>
  <si>
    <t>(統計對象：101.10.15在校生)</t>
  </si>
  <si>
    <t>統計日期: 101 年 10 月15 日</t>
  </si>
  <si>
    <t>101-1合計</t>
  </si>
  <si>
    <t xml:space="preserve">木質材料與設計學系碩士班                      </t>
  </si>
  <si>
    <t xml:space="preserve">電子物理學系光電暨固態電子
碩士班                                </t>
  </si>
  <si>
    <t xml:space="preserve">食品科學系碩士班                                  </t>
  </si>
  <si>
    <t xml:space="preserve">生物醫藥科學研究所碩士班                                  </t>
  </si>
  <si>
    <t xml:space="preserve">體育與健康休閒學系碩士班                                    </t>
  </si>
  <si>
    <t>行銷與流通管理研究所碩士班</t>
  </si>
  <si>
    <t xml:space="preserve">行銷與運籌學系碩士班                            </t>
  </si>
  <si>
    <r>
      <t xml:space="preserve">101 學年度第 1學期日間部博士班註冊人數統計表        </t>
    </r>
    <r>
      <rPr>
        <sz val="10"/>
        <rFont val="標楷體"/>
        <family val="4"/>
      </rPr>
      <t>統計日期：101年10 月15 日</t>
    </r>
    <r>
      <rPr>
        <sz val="16"/>
        <rFont val="標楷體"/>
        <family val="4"/>
      </rPr>
      <t xml:space="preserve"> </t>
    </r>
    <r>
      <rPr>
        <b/>
        <sz val="16"/>
        <rFont val="標楷體"/>
        <family val="4"/>
      </rPr>
      <t xml:space="preserve">                  </t>
    </r>
  </si>
  <si>
    <t>101-1合計</t>
  </si>
  <si>
    <t>※ 本表以101.10.15之在校生為統計基準</t>
  </si>
  <si>
    <t>1011註冊人數
統計</t>
  </si>
  <si>
    <t>1011註冊人數</t>
  </si>
  <si>
    <t>學年度</t>
  </si>
  <si>
    <t>學期</t>
  </si>
  <si>
    <t>學院代碼</t>
  </si>
  <si>
    <t>學院</t>
  </si>
  <si>
    <t>單位代碼</t>
  </si>
  <si>
    <t>單位</t>
  </si>
  <si>
    <t>學制代碼</t>
  </si>
  <si>
    <t>學制</t>
  </si>
  <si>
    <t>年級</t>
  </si>
  <si>
    <t>正式學籍之在學學生總人數男</t>
  </si>
  <si>
    <t>正式學籍之在學學生總人數女</t>
  </si>
  <si>
    <t>補充說明</t>
  </si>
  <si>
    <t>特殊教育學系</t>
  </si>
  <si>
    <t>m1</t>
  </si>
  <si>
    <r>
      <t>碩士班</t>
    </r>
    <r>
      <rPr>
        <sz val="12"/>
        <rFont val="新細明體"/>
        <family val="1"/>
      </rPr>
      <t xml:space="preserve">           </t>
    </r>
  </si>
  <si>
    <t>u1</t>
  </si>
  <si>
    <t>幼兒教育學系</t>
  </si>
  <si>
    <t>m2</t>
  </si>
  <si>
    <r>
      <t>碩士在職專班</t>
    </r>
    <r>
      <rPr>
        <sz val="12"/>
        <rFont val="新細明體"/>
        <family val="1"/>
      </rPr>
      <t xml:space="preserve">        </t>
    </r>
  </si>
  <si>
    <t>教育學系</t>
  </si>
  <si>
    <t>d1</t>
  </si>
  <si>
    <r>
      <t>博士班</t>
    </r>
    <r>
      <rPr>
        <sz val="12"/>
        <rFont val="新細明體"/>
        <family val="1"/>
      </rPr>
      <t xml:space="preserve">           </t>
    </r>
  </si>
  <si>
    <t>輔導與諮商學系</t>
  </si>
  <si>
    <t>數位學習設計與管理學系</t>
  </si>
  <si>
    <t>教育行政與政策發展研究所</t>
  </si>
  <si>
    <t>數理教育研究所</t>
  </si>
  <si>
    <t>體育與健康休閒學系</t>
  </si>
  <si>
    <t>農藝學系</t>
  </si>
  <si>
    <t>u5</t>
  </si>
  <si>
    <r>
      <t>進修學士班</t>
    </r>
    <r>
      <rPr>
        <sz val="12"/>
        <rFont val="新細明體"/>
        <family val="1"/>
      </rPr>
      <t xml:space="preserve">         </t>
    </r>
  </si>
  <si>
    <t>園藝學系</t>
  </si>
  <si>
    <t>森林暨自然資源學系</t>
  </si>
  <si>
    <t>動物科學系</t>
  </si>
  <si>
    <t>生物農業科技學系</t>
  </si>
  <si>
    <t>景觀學系</t>
  </si>
  <si>
    <t>農業科學博士學位學程</t>
  </si>
  <si>
    <t>木質材料與設計學系</t>
  </si>
  <si>
    <t>水生生物科學系</t>
  </si>
  <si>
    <t>生物資源學系</t>
  </si>
  <si>
    <t>生化科技學系</t>
  </si>
  <si>
    <t>食品科學系</t>
  </si>
  <si>
    <t>微生物免疫與生物藥學系</t>
  </si>
  <si>
    <t>應用數學系</t>
  </si>
  <si>
    <t>應用化學系</t>
  </si>
  <si>
    <t>土木與水資源工程學系</t>
  </si>
  <si>
    <t>生物機電工程學系</t>
  </si>
  <si>
    <t>資訊工程學系</t>
  </si>
  <si>
    <t>電機工程學系</t>
  </si>
  <si>
    <t>電子物理學系</t>
  </si>
  <si>
    <t>機械與能源工程學系</t>
  </si>
  <si>
    <t>電子物理學系光電暨固態電子碩士班</t>
  </si>
  <si>
    <t>音樂學系</t>
  </si>
  <si>
    <t>史地學系</t>
  </si>
  <si>
    <t>中國文學系</t>
  </si>
  <si>
    <t>視覺藝術學系</t>
  </si>
  <si>
    <t>視覺藝術學系教學碩士學位班</t>
  </si>
  <si>
    <t>外國語言學系</t>
  </si>
  <si>
    <t>企業管理學系</t>
  </si>
  <si>
    <t>生物事業管理學系</t>
  </si>
  <si>
    <t>應用經濟學系</t>
  </si>
  <si>
    <t>資訊管理學系</t>
  </si>
  <si>
    <t>觀光休閒管理研究所</t>
  </si>
  <si>
    <t>財務金融學系</t>
  </si>
  <si>
    <t>管理學院碩士在職專班</t>
  </si>
  <si>
    <t>管理學院外籍生全英文授課觀光暨管理碩士學位學程</t>
  </si>
  <si>
    <t>不分院</t>
  </si>
  <si>
    <t>公共政策研究所</t>
  </si>
  <si>
    <t>師範學院（林森校區）</t>
  </si>
  <si>
    <t>家庭教育與諮商研究所教學碩士學位班</t>
  </si>
  <si>
    <t>人文藝術學院（林森校區）</t>
  </si>
  <si>
    <t>中國文學教學碩士學位班</t>
  </si>
  <si>
    <r>
      <t>碩士班</t>
    </r>
    <r>
      <rPr>
        <sz val="12"/>
        <rFont val="新細明體"/>
        <family val="1"/>
      </rPr>
      <t xml:space="preserve">           </t>
    </r>
  </si>
  <si>
    <r>
      <t>碩士在職專班</t>
    </r>
    <r>
      <rPr>
        <sz val="12"/>
        <rFont val="新細明體"/>
        <family val="1"/>
      </rPr>
      <t xml:space="preserve">        </t>
    </r>
  </si>
  <si>
    <r>
      <t>博士班</t>
    </r>
    <r>
      <rPr>
        <sz val="12"/>
        <rFont val="新細明體"/>
        <family val="1"/>
      </rPr>
      <t xml:space="preserve">           </t>
    </r>
  </si>
  <si>
    <r>
      <t>進修學士班</t>
    </r>
    <r>
      <rPr>
        <sz val="12"/>
        <rFont val="新細明體"/>
        <family val="1"/>
      </rPr>
      <t xml:space="preserve">         </t>
    </r>
  </si>
  <si>
    <r>
      <t>植物醫學系</t>
    </r>
    <r>
      <rPr>
        <sz val="12"/>
        <rFont val="新細明體"/>
        <family val="1"/>
      </rPr>
      <t xml:space="preserve">                                        </t>
    </r>
  </si>
  <si>
    <r>
      <t>理工學院</t>
    </r>
    <r>
      <rPr>
        <sz val="12"/>
        <rFont val="新細明體"/>
        <family val="1"/>
      </rPr>
      <t xml:space="preserve"> </t>
    </r>
  </si>
  <si>
    <r>
      <t>理工學院</t>
    </r>
    <r>
      <rPr>
        <sz val="12"/>
        <rFont val="Arial"/>
        <family val="2"/>
      </rPr>
      <t xml:space="preserve"> </t>
    </r>
  </si>
  <si>
    <r>
      <t>碩士班</t>
    </r>
    <r>
      <rPr>
        <sz val="12"/>
        <rFont val="Arial"/>
        <family val="2"/>
      </rPr>
      <t xml:space="preserve">           </t>
    </r>
  </si>
  <si>
    <t>m3</t>
  </si>
  <si>
    <r>
      <t>行銷與運籌學系</t>
    </r>
    <r>
      <rPr>
        <sz val="12"/>
        <color indexed="10"/>
        <rFont val="Arial"/>
        <family val="2"/>
      </rPr>
      <t xml:space="preserve">                                    </t>
    </r>
  </si>
  <si>
    <r>
      <t>行銷與運籌學系</t>
    </r>
    <r>
      <rPr>
        <sz val="10"/>
        <rFont val="Arial"/>
        <family val="2"/>
      </rPr>
      <t xml:space="preserve">                                    </t>
    </r>
  </si>
  <si>
    <r>
      <t>行銷與運籌學系</t>
    </r>
    <r>
      <rPr>
        <sz val="12"/>
        <rFont val="新細明體"/>
        <family val="1"/>
      </rPr>
      <t xml:space="preserve">                                    </t>
    </r>
  </si>
  <si>
    <r>
      <t>輔導與諮商學系</t>
    </r>
    <r>
      <rPr>
        <sz val="12"/>
        <rFont val="新細明體"/>
        <family val="1"/>
      </rPr>
      <t>(</t>
    </r>
    <r>
      <rPr>
        <sz val="10"/>
        <rFont val="細明體"/>
        <family val="3"/>
      </rPr>
      <t>林森校區</t>
    </r>
    <r>
      <rPr>
        <sz val="12"/>
        <rFont val="新細明體"/>
        <family val="1"/>
      </rPr>
      <t>)</t>
    </r>
  </si>
  <si>
    <r>
      <t>教育學系</t>
    </r>
    <r>
      <rPr>
        <sz val="12"/>
        <rFont val="新細明體"/>
        <family val="1"/>
      </rPr>
      <t>(</t>
    </r>
    <r>
      <rPr>
        <sz val="10"/>
        <rFont val="細明體"/>
        <family val="3"/>
      </rPr>
      <t>林森校區</t>
    </r>
    <r>
      <rPr>
        <sz val="12"/>
        <rFont val="新細明體"/>
        <family val="1"/>
      </rPr>
      <t>)</t>
    </r>
  </si>
  <si>
    <t>m3</t>
  </si>
  <si>
    <r>
      <t>碩士暑期在職專班</t>
    </r>
    <r>
      <rPr>
        <sz val="12"/>
        <rFont val="新細明體"/>
        <family val="1"/>
      </rPr>
      <t xml:space="preserve">        </t>
    </r>
  </si>
  <si>
    <r>
      <t>體育與健康休閒學系</t>
    </r>
    <r>
      <rPr>
        <sz val="12"/>
        <rFont val="新細明體"/>
        <family val="1"/>
      </rPr>
      <t>(</t>
    </r>
    <r>
      <rPr>
        <sz val="10"/>
        <rFont val="細明體"/>
        <family val="3"/>
      </rPr>
      <t>林森校區</t>
    </r>
    <r>
      <rPr>
        <sz val="12"/>
        <rFont val="新細明體"/>
        <family val="1"/>
      </rPr>
      <t>)</t>
    </r>
  </si>
  <si>
    <r>
      <t>中國文學系</t>
    </r>
    <r>
      <rPr>
        <sz val="12"/>
        <rFont val="新細明體"/>
        <family val="1"/>
      </rPr>
      <t>(</t>
    </r>
    <r>
      <rPr>
        <sz val="10"/>
        <rFont val="細明體"/>
        <family val="3"/>
      </rPr>
      <t>林森校區</t>
    </r>
    <r>
      <rPr>
        <sz val="12"/>
        <rFont val="新細明體"/>
        <family val="1"/>
      </rPr>
      <t>)</t>
    </r>
  </si>
  <si>
    <r>
      <t>史地學系</t>
    </r>
    <r>
      <rPr>
        <sz val="12"/>
        <rFont val="新細明體"/>
        <family val="1"/>
      </rPr>
      <t>(</t>
    </r>
    <r>
      <rPr>
        <sz val="10"/>
        <rFont val="細明體"/>
        <family val="3"/>
      </rPr>
      <t>林森校區</t>
    </r>
    <r>
      <rPr>
        <sz val="12"/>
        <rFont val="新細明體"/>
        <family val="1"/>
      </rPr>
      <t>)</t>
    </r>
  </si>
  <si>
    <r>
      <t>農學院</t>
    </r>
    <r>
      <rPr>
        <sz val="12"/>
        <rFont val="新細明體"/>
        <family val="1"/>
      </rPr>
      <t>(</t>
    </r>
    <r>
      <rPr>
        <sz val="10"/>
        <rFont val="細明體"/>
        <family val="3"/>
      </rPr>
      <t>新民校區</t>
    </r>
    <r>
      <rPr>
        <sz val="12"/>
        <rFont val="新細明體"/>
        <family val="1"/>
      </rPr>
      <t>)</t>
    </r>
  </si>
  <si>
    <r>
      <t>獸醫學系</t>
    </r>
    <r>
      <rPr>
        <sz val="12"/>
        <rFont val="新細明體"/>
        <family val="1"/>
      </rPr>
      <t>(</t>
    </r>
    <r>
      <rPr>
        <sz val="10"/>
        <rFont val="細明體"/>
        <family val="3"/>
      </rPr>
      <t>新民校區</t>
    </r>
    <r>
      <rPr>
        <sz val="12"/>
        <rFont val="新細明體"/>
        <family val="1"/>
      </rPr>
      <t>)</t>
    </r>
  </si>
  <si>
    <r>
      <t>碩士</t>
    </r>
    <r>
      <rPr>
        <sz val="10"/>
        <rFont val="新細明體"/>
        <family val="1"/>
      </rPr>
      <t xml:space="preserve">暑期在職專班        </t>
    </r>
  </si>
  <si>
    <t/>
  </si>
  <si>
    <t>m3</t>
  </si>
  <si>
    <t>碩士暑期在職專班</t>
  </si>
  <si>
    <t>應用歷史學系</t>
  </si>
  <si>
    <t>行銷與運籌學系</t>
  </si>
  <si>
    <t>進修學士班</t>
  </si>
  <si>
    <t>(統計對象：101.10.15在校生)</t>
  </si>
  <si>
    <t>102 學年度第 1 學期人數統計表(統計對象：102.10.15在校生)</t>
  </si>
  <si>
    <t>補充說明</t>
  </si>
  <si>
    <t>本表總數(僅供檢核使用)合計</t>
  </si>
  <si>
    <t>碩士在職專班</t>
  </si>
  <si>
    <t>植物醫學系</t>
  </si>
  <si>
    <t xml:space="preserve">理工學院 </t>
  </si>
  <si>
    <t>輔導與諮商學系(林森校區)</t>
  </si>
  <si>
    <t>教育學系(林森校區)</t>
  </si>
  <si>
    <t>體育與健康休閒學系(林森校區)</t>
  </si>
  <si>
    <t>中國文學系(林森校區)</t>
  </si>
  <si>
    <t>應用歷史學系(林森校區)</t>
  </si>
  <si>
    <t>農學院(新民校區)</t>
  </si>
  <si>
    <t>獸醫學系(新民校區)</t>
  </si>
  <si>
    <t>人文藝術學院(新民校區)</t>
  </si>
  <si>
    <t>外國語言學系(新民校區)</t>
  </si>
  <si>
    <t>102 學年度第 2 學期人數統計表(統計對象：103.03.15在校生)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</si>
</sst>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70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b/>
      <sz val="16"/>
      <name val="標楷體"/>
      <family val="4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新細明體"/>
      <family val="1"/>
    </font>
    <font>
      <b/>
      <sz val="12"/>
      <name val="新細明體"/>
      <family val="1"/>
    </font>
    <font>
      <sz val="8"/>
      <name val="標楷體"/>
      <family val="4"/>
    </font>
    <font>
      <sz val="8"/>
      <name val="新細明體"/>
      <family val="1"/>
    </font>
    <font>
      <b/>
      <sz val="6"/>
      <name val="標楷體"/>
      <family val="4"/>
    </font>
    <font>
      <sz val="6"/>
      <name val="標楷體"/>
      <family val="4"/>
    </font>
    <font>
      <b/>
      <sz val="12"/>
      <name val="標楷體"/>
      <family val="4"/>
    </font>
    <font>
      <sz val="7"/>
      <name val="標楷體"/>
      <family val="4"/>
    </font>
    <font>
      <b/>
      <sz val="8"/>
      <name val="新細明體"/>
      <family val="1"/>
    </font>
    <font>
      <b/>
      <sz val="8"/>
      <name val="標楷體"/>
      <family val="4"/>
    </font>
    <font>
      <sz val="16"/>
      <name val="標楷體"/>
      <family val="4"/>
    </font>
    <font>
      <sz val="9"/>
      <name val="標楷體"/>
      <family val="4"/>
    </font>
    <font>
      <b/>
      <sz val="10"/>
      <name val="標楷體"/>
      <family val="4"/>
    </font>
    <font>
      <b/>
      <sz val="14"/>
      <name val="新細明體"/>
      <family val="1"/>
    </font>
    <font>
      <b/>
      <sz val="12"/>
      <color indexed="10"/>
      <name val="標楷體"/>
      <family val="4"/>
    </font>
    <font>
      <sz val="12"/>
      <color indexed="10"/>
      <name val="新細明體"/>
      <family val="1"/>
    </font>
    <font>
      <b/>
      <sz val="12"/>
      <name val="Arial"/>
      <family val="2"/>
    </font>
    <font>
      <sz val="10"/>
      <name val="細明體"/>
      <family val="3"/>
    </font>
    <font>
      <sz val="10"/>
      <name val="Arial"/>
      <family val="2"/>
    </font>
    <font>
      <sz val="9"/>
      <name val="細明體"/>
      <family val="3"/>
    </font>
    <font>
      <sz val="12"/>
      <name val="Arial"/>
      <family val="2"/>
    </font>
    <font>
      <sz val="12"/>
      <color indexed="10"/>
      <name val="Arial"/>
      <family val="2"/>
    </font>
    <font>
      <sz val="16"/>
      <name val="Arial"/>
      <family val="2"/>
    </font>
    <font>
      <b/>
      <sz val="12"/>
      <name val="細明體"/>
      <family val="3"/>
    </font>
    <font>
      <sz val="11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6"/>
      <color indexed="10"/>
      <name val="標楷體"/>
      <family val="4"/>
    </font>
    <font>
      <sz val="16"/>
      <color indexed="10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6"/>
      <color rgb="FFFF0000"/>
      <name val="標楷體"/>
      <family val="4"/>
    </font>
    <font>
      <sz val="1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10"/>
      </left>
      <right style="thin">
        <color indexed="8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tted">
        <color indexed="10"/>
      </left>
      <right style="thin">
        <color indexed="8"/>
      </right>
      <top style="dotted">
        <color indexed="10"/>
      </top>
      <bottom style="dotted">
        <color indexed="10"/>
      </bottom>
    </border>
    <border>
      <left>
        <color indexed="63"/>
      </left>
      <right>
        <color indexed="63"/>
      </right>
      <top style="dotted">
        <color indexed="10"/>
      </top>
      <bottom style="dotted">
        <color indexed="10"/>
      </bottom>
    </border>
    <border>
      <left>
        <color indexed="63"/>
      </left>
      <right style="dotted">
        <color indexed="10"/>
      </right>
      <top style="dotted">
        <color indexed="10"/>
      </top>
      <bottom style="dotted">
        <color indexed="1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0" borderId="1" applyNumberFormat="0" applyFill="0" applyAlignment="0" applyProtection="0"/>
    <xf numFmtId="0" fontId="55" fillId="21" borderId="0" applyNumberFormat="0" applyBorder="0" applyAlignment="0" applyProtection="0"/>
    <xf numFmtId="9" fontId="0" fillId="0" borderId="0" applyFont="0" applyFill="0" applyBorder="0" applyAlignment="0" applyProtection="0"/>
    <xf numFmtId="0" fontId="5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2" applyNumberFormat="0" applyAlignment="0" applyProtection="0"/>
    <xf numFmtId="0" fontId="64" fillId="22" borderId="8" applyNumberFormat="0" applyAlignment="0" applyProtection="0"/>
    <xf numFmtId="0" fontId="65" fillId="31" borderId="9" applyNumberFormat="0" applyAlignment="0" applyProtection="0"/>
    <xf numFmtId="0" fontId="66" fillId="32" borderId="0" applyNumberFormat="0" applyBorder="0" applyAlignment="0" applyProtection="0"/>
    <xf numFmtId="0" fontId="67" fillId="0" borderId="0" applyNumberFormat="0" applyFill="0" applyBorder="0" applyAlignment="0" applyProtection="0"/>
  </cellStyleXfs>
  <cellXfs count="20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top" shrinkToFit="1"/>
    </xf>
    <xf numFmtId="0" fontId="0" fillId="0" borderId="10" xfId="0" applyFont="1" applyBorder="1" applyAlignment="1">
      <alignment horizontal="center" vertical="center" shrinkToFit="1"/>
    </xf>
    <xf numFmtId="0" fontId="16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top" shrinkToFit="1"/>
    </xf>
    <xf numFmtId="0" fontId="0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top" shrinkToFit="1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11" fillId="0" borderId="0" xfId="0" applyFont="1" applyFill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6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top" shrinkToFit="1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21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4" fillId="35" borderId="21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4" fillId="36" borderId="21" xfId="0" applyFont="1" applyFill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35" borderId="2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38" fontId="24" fillId="37" borderId="21" xfId="0" applyNumberFormat="1" applyFont="1" applyFill="1" applyBorder="1" applyAlignment="1">
      <alignment horizontal="right" vertical="center"/>
    </xf>
    <xf numFmtId="0" fontId="32" fillId="0" borderId="21" xfId="0" applyFont="1" applyBorder="1" applyAlignment="1">
      <alignment vertical="center"/>
    </xf>
    <xf numFmtId="38" fontId="32" fillId="0" borderId="21" xfId="0" applyNumberFormat="1" applyFont="1" applyBorder="1" applyAlignment="1">
      <alignment horizontal="right" vertical="center"/>
    </xf>
    <xf numFmtId="0" fontId="24" fillId="37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 shrinkToFit="1"/>
    </xf>
    <xf numFmtId="0" fontId="22" fillId="0" borderId="16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shrinkToFit="1"/>
    </xf>
    <xf numFmtId="0" fontId="2" fillId="0" borderId="10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3" fillId="38" borderId="29" xfId="0" applyFont="1" applyFill="1" applyBorder="1" applyAlignment="1">
      <alignment horizontal="center" vertical="center" wrapText="1"/>
    </xf>
    <xf numFmtId="0" fontId="3" fillId="38" borderId="30" xfId="0" applyFont="1" applyFill="1" applyBorder="1" applyAlignment="1">
      <alignment horizontal="center" vertical="center" wrapText="1"/>
    </xf>
    <xf numFmtId="0" fontId="2" fillId="38" borderId="29" xfId="0" applyFont="1" applyFill="1" applyBorder="1" applyAlignment="1">
      <alignment horizontal="center" vertical="center"/>
    </xf>
    <xf numFmtId="0" fontId="2" fillId="38" borderId="30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top" shrinkToFit="1"/>
    </xf>
    <xf numFmtId="0" fontId="0" fillId="0" borderId="16" xfId="0" applyFont="1" applyBorder="1" applyAlignment="1">
      <alignment horizontal="right" vertical="center" shrinkToFit="1"/>
    </xf>
    <xf numFmtId="0" fontId="8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5" fillId="38" borderId="29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0" fillId="38" borderId="29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0" fillId="38" borderId="29" xfId="0" applyFont="1" applyFill="1" applyBorder="1" applyAlignment="1">
      <alignment horizontal="center" vertical="center" wrapText="1"/>
    </xf>
    <xf numFmtId="0" fontId="10" fillId="38" borderId="30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0" fillId="34" borderId="27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14" fillId="0" borderId="16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69" fillId="0" borderId="0" xfId="0" applyFont="1" applyAlignment="1">
      <alignment vertical="center"/>
    </xf>
    <xf numFmtId="0" fontId="24" fillId="35" borderId="21" xfId="0" applyFont="1" applyFill="1" applyBorder="1" applyAlignment="1">
      <alignment horizontal="center" wrapText="1"/>
    </xf>
    <xf numFmtId="0" fontId="24" fillId="37" borderId="35" xfId="0" applyFont="1" applyFill="1" applyBorder="1" applyAlignment="1" applyProtection="1">
      <alignment horizontal="center"/>
      <protection/>
    </xf>
    <xf numFmtId="0" fontId="0" fillId="0" borderId="36" xfId="0" applyFont="1" applyBorder="1" applyAlignment="1" applyProtection="1">
      <alignment/>
      <protection/>
    </xf>
    <xf numFmtId="0" fontId="0" fillId="0" borderId="37" xfId="0" applyFont="1" applyBorder="1" applyAlignment="1" applyProtection="1">
      <alignment/>
      <protection/>
    </xf>
    <xf numFmtId="38" fontId="24" fillId="37" borderId="21" xfId="0" applyNumberFormat="1" applyFont="1" applyFill="1" applyBorder="1" applyAlignment="1">
      <alignment horizontal="right"/>
    </xf>
    <xf numFmtId="0" fontId="32" fillId="0" borderId="21" xfId="0" applyFont="1" applyBorder="1" applyAlignment="1">
      <alignment/>
    </xf>
    <xf numFmtId="38" fontId="32" fillId="0" borderId="21" xfId="0" applyNumberFormat="1" applyFont="1" applyBorder="1" applyAlignment="1">
      <alignment horizontal="righ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7"/>
  <sheetViews>
    <sheetView tabSelected="1" zoomScalePageLayoutView="0" workbookViewId="0" topLeftCell="A518">
      <selection activeCell="M2" sqref="M2"/>
    </sheetView>
  </sheetViews>
  <sheetFormatPr defaultColWidth="9.00390625" defaultRowHeight="16.5"/>
  <sheetData>
    <row r="1" spans="1:12" ht="21">
      <c r="A1" s="105" t="s">
        <v>404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1:12" ht="78.75">
      <c r="A2" s="193" t="s">
        <v>289</v>
      </c>
      <c r="B2" s="193" t="s">
        <v>290</v>
      </c>
      <c r="C2" s="193" t="s">
        <v>291</v>
      </c>
      <c r="D2" s="193" t="s">
        <v>292</v>
      </c>
      <c r="E2" s="193" t="s">
        <v>293</v>
      </c>
      <c r="F2" s="193" t="s">
        <v>294</v>
      </c>
      <c r="G2" s="193" t="s">
        <v>295</v>
      </c>
      <c r="H2" s="193" t="s">
        <v>296</v>
      </c>
      <c r="I2" s="193" t="s">
        <v>297</v>
      </c>
      <c r="J2" s="193" t="s">
        <v>298</v>
      </c>
      <c r="K2" s="193" t="s">
        <v>299</v>
      </c>
      <c r="L2" s="193" t="s">
        <v>300</v>
      </c>
    </row>
    <row r="3" spans="1:12" ht="16.5">
      <c r="A3" s="194" t="s">
        <v>391</v>
      </c>
      <c r="B3" s="195"/>
      <c r="C3" s="195"/>
      <c r="D3" s="195"/>
      <c r="E3" s="195"/>
      <c r="F3" s="195"/>
      <c r="G3" s="195"/>
      <c r="H3" s="195"/>
      <c r="I3" s="196"/>
      <c r="J3" s="197">
        <v>6218</v>
      </c>
      <c r="K3" s="197">
        <v>6123</v>
      </c>
      <c r="L3" s="197" t="s">
        <v>382</v>
      </c>
    </row>
    <row r="4" spans="1:12" ht="16.5">
      <c r="A4" s="198">
        <v>102</v>
      </c>
      <c r="B4" s="199">
        <v>2</v>
      </c>
      <c r="C4" s="198">
        <v>118</v>
      </c>
      <c r="D4" s="198" t="s">
        <v>4</v>
      </c>
      <c r="E4" s="198">
        <v>833</v>
      </c>
      <c r="F4" s="198" t="s">
        <v>301</v>
      </c>
      <c r="G4" s="198" t="s">
        <v>302</v>
      </c>
      <c r="H4" s="198" t="s">
        <v>90</v>
      </c>
      <c r="I4" s="198">
        <v>1</v>
      </c>
      <c r="J4" s="199">
        <v>6</v>
      </c>
      <c r="K4" s="199">
        <v>12</v>
      </c>
      <c r="L4" s="198" t="s">
        <v>382</v>
      </c>
    </row>
    <row r="5" spans="1:12" ht="16.5">
      <c r="A5" s="198">
        <v>102</v>
      </c>
      <c r="B5" s="199">
        <v>2</v>
      </c>
      <c r="C5" s="198">
        <v>118</v>
      </c>
      <c r="D5" s="198" t="s">
        <v>4</v>
      </c>
      <c r="E5" s="198">
        <v>833</v>
      </c>
      <c r="F5" s="198" t="s">
        <v>301</v>
      </c>
      <c r="G5" s="198" t="s">
        <v>302</v>
      </c>
      <c r="H5" s="198" t="s">
        <v>90</v>
      </c>
      <c r="I5" s="198">
        <v>2</v>
      </c>
      <c r="J5" s="199">
        <v>4</v>
      </c>
      <c r="K5" s="199">
        <v>10</v>
      </c>
      <c r="L5" s="198" t="s">
        <v>382</v>
      </c>
    </row>
    <row r="6" spans="1:12" ht="16.5">
      <c r="A6" s="198">
        <v>102</v>
      </c>
      <c r="B6" s="199">
        <v>2</v>
      </c>
      <c r="C6" s="198">
        <v>118</v>
      </c>
      <c r="D6" s="198" t="s">
        <v>4</v>
      </c>
      <c r="E6" s="198">
        <v>833</v>
      </c>
      <c r="F6" s="198" t="s">
        <v>301</v>
      </c>
      <c r="G6" s="198" t="s">
        <v>302</v>
      </c>
      <c r="H6" s="198" t="s">
        <v>90</v>
      </c>
      <c r="I6" s="198">
        <v>3</v>
      </c>
      <c r="J6" s="199">
        <v>4</v>
      </c>
      <c r="K6" s="199">
        <v>6</v>
      </c>
      <c r="L6" s="198" t="s">
        <v>382</v>
      </c>
    </row>
    <row r="7" spans="1:12" ht="16.5">
      <c r="A7" s="198">
        <v>102</v>
      </c>
      <c r="B7" s="199">
        <v>2</v>
      </c>
      <c r="C7" s="198">
        <v>118</v>
      </c>
      <c r="D7" s="198" t="s">
        <v>4</v>
      </c>
      <c r="E7" s="198">
        <v>833</v>
      </c>
      <c r="F7" s="198" t="s">
        <v>301</v>
      </c>
      <c r="G7" s="198" t="s">
        <v>302</v>
      </c>
      <c r="H7" s="198" t="s">
        <v>90</v>
      </c>
      <c r="I7" s="198">
        <v>4</v>
      </c>
      <c r="J7" s="199">
        <v>1</v>
      </c>
      <c r="K7" s="199">
        <v>2</v>
      </c>
      <c r="L7" s="198" t="s">
        <v>382</v>
      </c>
    </row>
    <row r="8" spans="1:12" ht="16.5">
      <c r="A8" s="198">
        <v>102</v>
      </c>
      <c r="B8" s="199">
        <v>2</v>
      </c>
      <c r="C8" s="198">
        <v>118</v>
      </c>
      <c r="D8" s="198" t="s">
        <v>4</v>
      </c>
      <c r="E8" s="198">
        <v>833</v>
      </c>
      <c r="F8" s="198" t="s">
        <v>301</v>
      </c>
      <c r="G8" s="198" t="s">
        <v>302</v>
      </c>
      <c r="H8" s="198" t="s">
        <v>90</v>
      </c>
      <c r="I8" s="198">
        <v>5</v>
      </c>
      <c r="J8" s="199">
        <v>0</v>
      </c>
      <c r="K8" s="199">
        <v>1</v>
      </c>
      <c r="L8" s="198" t="s">
        <v>382</v>
      </c>
    </row>
    <row r="9" spans="1:12" ht="16.5">
      <c r="A9" s="198">
        <v>102</v>
      </c>
      <c r="B9" s="199">
        <v>2</v>
      </c>
      <c r="C9" s="198">
        <v>118</v>
      </c>
      <c r="D9" s="198" t="s">
        <v>4</v>
      </c>
      <c r="E9" s="198">
        <v>833</v>
      </c>
      <c r="F9" s="198" t="s">
        <v>301</v>
      </c>
      <c r="G9" s="198" t="s">
        <v>302</v>
      </c>
      <c r="H9" s="198" t="s">
        <v>90</v>
      </c>
      <c r="I9" s="198">
        <v>6</v>
      </c>
      <c r="J9" s="199">
        <v>2</v>
      </c>
      <c r="K9" s="199">
        <v>0</v>
      </c>
      <c r="L9" s="198" t="s">
        <v>382</v>
      </c>
    </row>
    <row r="10" spans="1:12" ht="16.5">
      <c r="A10" s="198">
        <v>102</v>
      </c>
      <c r="B10" s="199">
        <v>2</v>
      </c>
      <c r="C10" s="198">
        <v>118</v>
      </c>
      <c r="D10" s="198" t="s">
        <v>4</v>
      </c>
      <c r="E10" s="198">
        <v>833</v>
      </c>
      <c r="F10" s="198" t="s">
        <v>301</v>
      </c>
      <c r="G10" s="198" t="s">
        <v>304</v>
      </c>
      <c r="H10" s="198" t="s">
        <v>92</v>
      </c>
      <c r="I10" s="198">
        <v>1</v>
      </c>
      <c r="J10" s="199">
        <v>13</v>
      </c>
      <c r="K10" s="199">
        <v>30</v>
      </c>
      <c r="L10" s="198" t="s">
        <v>382</v>
      </c>
    </row>
    <row r="11" spans="1:12" ht="16.5">
      <c r="A11" s="198">
        <v>102</v>
      </c>
      <c r="B11" s="199">
        <v>2</v>
      </c>
      <c r="C11" s="198">
        <v>118</v>
      </c>
      <c r="D11" s="198" t="s">
        <v>4</v>
      </c>
      <c r="E11" s="198">
        <v>833</v>
      </c>
      <c r="F11" s="198" t="s">
        <v>301</v>
      </c>
      <c r="G11" s="198" t="s">
        <v>304</v>
      </c>
      <c r="H11" s="198" t="s">
        <v>92</v>
      </c>
      <c r="I11" s="198">
        <v>2</v>
      </c>
      <c r="J11" s="199">
        <v>7</v>
      </c>
      <c r="K11" s="199">
        <v>34</v>
      </c>
      <c r="L11" s="198" t="s">
        <v>382</v>
      </c>
    </row>
    <row r="12" spans="1:12" ht="16.5">
      <c r="A12" s="198">
        <v>102</v>
      </c>
      <c r="B12" s="199">
        <v>2</v>
      </c>
      <c r="C12" s="198">
        <v>118</v>
      </c>
      <c r="D12" s="198" t="s">
        <v>4</v>
      </c>
      <c r="E12" s="198">
        <v>833</v>
      </c>
      <c r="F12" s="198" t="s">
        <v>301</v>
      </c>
      <c r="G12" s="198" t="s">
        <v>304</v>
      </c>
      <c r="H12" s="198" t="s">
        <v>92</v>
      </c>
      <c r="I12" s="198">
        <v>3</v>
      </c>
      <c r="J12" s="199">
        <v>8</v>
      </c>
      <c r="K12" s="199">
        <v>32</v>
      </c>
      <c r="L12" s="198" t="s">
        <v>382</v>
      </c>
    </row>
    <row r="13" spans="1:12" ht="16.5">
      <c r="A13" s="198">
        <v>102</v>
      </c>
      <c r="B13" s="199">
        <v>2</v>
      </c>
      <c r="C13" s="198">
        <v>118</v>
      </c>
      <c r="D13" s="198" t="s">
        <v>4</v>
      </c>
      <c r="E13" s="198">
        <v>833</v>
      </c>
      <c r="F13" s="198" t="s">
        <v>301</v>
      </c>
      <c r="G13" s="198" t="s">
        <v>304</v>
      </c>
      <c r="H13" s="198" t="s">
        <v>92</v>
      </c>
      <c r="I13" s="198">
        <v>4</v>
      </c>
      <c r="J13" s="199">
        <v>11</v>
      </c>
      <c r="K13" s="199">
        <v>27</v>
      </c>
      <c r="L13" s="198" t="s">
        <v>382</v>
      </c>
    </row>
    <row r="14" spans="1:12" ht="16.5">
      <c r="A14" s="198">
        <v>102</v>
      </c>
      <c r="B14" s="199">
        <v>2</v>
      </c>
      <c r="C14" s="198">
        <v>118</v>
      </c>
      <c r="D14" s="198" t="s">
        <v>4</v>
      </c>
      <c r="E14" s="198">
        <v>834</v>
      </c>
      <c r="F14" s="198" t="s">
        <v>305</v>
      </c>
      <c r="G14" s="198" t="s">
        <v>302</v>
      </c>
      <c r="H14" s="198" t="s">
        <v>90</v>
      </c>
      <c r="I14" s="198">
        <v>1</v>
      </c>
      <c r="J14" s="199">
        <v>0</v>
      </c>
      <c r="K14" s="199">
        <v>14</v>
      </c>
      <c r="L14" s="198" t="s">
        <v>382</v>
      </c>
    </row>
    <row r="15" spans="1:12" ht="16.5">
      <c r="A15" s="198">
        <v>102</v>
      </c>
      <c r="B15" s="199">
        <v>2</v>
      </c>
      <c r="C15" s="198">
        <v>118</v>
      </c>
      <c r="D15" s="198" t="s">
        <v>4</v>
      </c>
      <c r="E15" s="198">
        <v>834</v>
      </c>
      <c r="F15" s="198" t="s">
        <v>305</v>
      </c>
      <c r="G15" s="198" t="s">
        <v>302</v>
      </c>
      <c r="H15" s="198" t="s">
        <v>90</v>
      </c>
      <c r="I15" s="198">
        <v>2</v>
      </c>
      <c r="J15" s="199">
        <v>1</v>
      </c>
      <c r="K15" s="199">
        <v>15</v>
      </c>
      <c r="L15" s="198" t="s">
        <v>382</v>
      </c>
    </row>
    <row r="16" spans="1:12" ht="16.5">
      <c r="A16" s="198">
        <v>102</v>
      </c>
      <c r="B16" s="199">
        <v>2</v>
      </c>
      <c r="C16" s="198">
        <v>118</v>
      </c>
      <c r="D16" s="198" t="s">
        <v>4</v>
      </c>
      <c r="E16" s="198">
        <v>834</v>
      </c>
      <c r="F16" s="198" t="s">
        <v>305</v>
      </c>
      <c r="G16" s="198" t="s">
        <v>302</v>
      </c>
      <c r="H16" s="198" t="s">
        <v>90</v>
      </c>
      <c r="I16" s="198">
        <v>3</v>
      </c>
      <c r="J16" s="199">
        <v>0</v>
      </c>
      <c r="K16" s="199">
        <v>11</v>
      </c>
      <c r="L16" s="198" t="s">
        <v>382</v>
      </c>
    </row>
    <row r="17" spans="1:12" ht="16.5">
      <c r="A17" s="198">
        <v>102</v>
      </c>
      <c r="B17" s="199">
        <v>2</v>
      </c>
      <c r="C17" s="198">
        <v>118</v>
      </c>
      <c r="D17" s="198" t="s">
        <v>4</v>
      </c>
      <c r="E17" s="198">
        <v>834</v>
      </c>
      <c r="F17" s="198" t="s">
        <v>305</v>
      </c>
      <c r="G17" s="198" t="s">
        <v>302</v>
      </c>
      <c r="H17" s="198" t="s">
        <v>90</v>
      </c>
      <c r="I17" s="198">
        <v>4</v>
      </c>
      <c r="J17" s="199">
        <v>1</v>
      </c>
      <c r="K17" s="199">
        <v>4</v>
      </c>
      <c r="L17" s="198" t="s">
        <v>382</v>
      </c>
    </row>
    <row r="18" spans="1:12" ht="16.5">
      <c r="A18" s="198">
        <v>102</v>
      </c>
      <c r="B18" s="199">
        <v>2</v>
      </c>
      <c r="C18" s="198">
        <v>118</v>
      </c>
      <c r="D18" s="198" t="s">
        <v>4</v>
      </c>
      <c r="E18" s="198">
        <v>834</v>
      </c>
      <c r="F18" s="198" t="s">
        <v>305</v>
      </c>
      <c r="G18" s="198" t="s">
        <v>306</v>
      </c>
      <c r="H18" s="198" t="s">
        <v>392</v>
      </c>
      <c r="I18" s="198">
        <v>1</v>
      </c>
      <c r="J18" s="199">
        <v>2</v>
      </c>
      <c r="K18" s="199">
        <v>20</v>
      </c>
      <c r="L18" s="198" t="s">
        <v>382</v>
      </c>
    </row>
    <row r="19" spans="1:12" ht="16.5">
      <c r="A19" s="198">
        <v>102</v>
      </c>
      <c r="B19" s="199">
        <v>2</v>
      </c>
      <c r="C19" s="198">
        <v>118</v>
      </c>
      <c r="D19" s="198" t="s">
        <v>4</v>
      </c>
      <c r="E19" s="198">
        <v>834</v>
      </c>
      <c r="F19" s="198" t="s">
        <v>305</v>
      </c>
      <c r="G19" s="198" t="s">
        <v>306</v>
      </c>
      <c r="H19" s="198" t="s">
        <v>392</v>
      </c>
      <c r="I19" s="198">
        <v>2</v>
      </c>
      <c r="J19" s="199">
        <v>3</v>
      </c>
      <c r="K19" s="199">
        <v>18</v>
      </c>
      <c r="L19" s="198" t="s">
        <v>382</v>
      </c>
    </row>
    <row r="20" spans="1:12" ht="16.5">
      <c r="A20" s="198">
        <v>102</v>
      </c>
      <c r="B20" s="199">
        <v>2</v>
      </c>
      <c r="C20" s="198">
        <v>118</v>
      </c>
      <c r="D20" s="198" t="s">
        <v>4</v>
      </c>
      <c r="E20" s="198">
        <v>834</v>
      </c>
      <c r="F20" s="198" t="s">
        <v>305</v>
      </c>
      <c r="G20" s="198" t="s">
        <v>306</v>
      </c>
      <c r="H20" s="198" t="s">
        <v>392</v>
      </c>
      <c r="I20" s="198">
        <v>3</v>
      </c>
      <c r="J20" s="199">
        <v>0</v>
      </c>
      <c r="K20" s="199">
        <v>12</v>
      </c>
      <c r="L20" s="198" t="s">
        <v>382</v>
      </c>
    </row>
    <row r="21" spans="1:12" ht="16.5">
      <c r="A21" s="198">
        <v>102</v>
      </c>
      <c r="B21" s="199">
        <v>2</v>
      </c>
      <c r="C21" s="198">
        <v>118</v>
      </c>
      <c r="D21" s="198" t="s">
        <v>4</v>
      </c>
      <c r="E21" s="198">
        <v>834</v>
      </c>
      <c r="F21" s="198" t="s">
        <v>305</v>
      </c>
      <c r="G21" s="198" t="s">
        <v>306</v>
      </c>
      <c r="H21" s="198" t="s">
        <v>392</v>
      </c>
      <c r="I21" s="198">
        <v>4</v>
      </c>
      <c r="J21" s="199">
        <v>1</v>
      </c>
      <c r="K21" s="199">
        <v>6</v>
      </c>
      <c r="L21" s="198" t="s">
        <v>382</v>
      </c>
    </row>
    <row r="22" spans="1:12" ht="16.5">
      <c r="A22" s="198">
        <v>102</v>
      </c>
      <c r="B22" s="199">
        <v>2</v>
      </c>
      <c r="C22" s="198">
        <v>118</v>
      </c>
      <c r="D22" s="198" t="s">
        <v>4</v>
      </c>
      <c r="E22" s="198">
        <v>834</v>
      </c>
      <c r="F22" s="198" t="s">
        <v>305</v>
      </c>
      <c r="G22" s="198" t="s">
        <v>306</v>
      </c>
      <c r="H22" s="198" t="s">
        <v>392</v>
      </c>
      <c r="I22" s="198">
        <v>5</v>
      </c>
      <c r="J22" s="199">
        <v>0</v>
      </c>
      <c r="K22" s="199">
        <v>6</v>
      </c>
      <c r="L22" s="198" t="s">
        <v>382</v>
      </c>
    </row>
    <row r="23" spans="1:12" ht="16.5">
      <c r="A23" s="198">
        <v>102</v>
      </c>
      <c r="B23" s="199">
        <v>2</v>
      </c>
      <c r="C23" s="198">
        <v>118</v>
      </c>
      <c r="D23" s="198" t="s">
        <v>4</v>
      </c>
      <c r="E23" s="198">
        <v>834</v>
      </c>
      <c r="F23" s="198" t="s">
        <v>305</v>
      </c>
      <c r="G23" s="198" t="s">
        <v>304</v>
      </c>
      <c r="H23" s="198" t="s">
        <v>92</v>
      </c>
      <c r="I23" s="198">
        <v>1</v>
      </c>
      <c r="J23" s="199">
        <v>6</v>
      </c>
      <c r="K23" s="199">
        <v>45</v>
      </c>
      <c r="L23" s="198" t="s">
        <v>382</v>
      </c>
    </row>
    <row r="24" spans="1:12" ht="16.5">
      <c r="A24" s="198">
        <v>102</v>
      </c>
      <c r="B24" s="199">
        <v>2</v>
      </c>
      <c r="C24" s="198">
        <v>118</v>
      </c>
      <c r="D24" s="198" t="s">
        <v>4</v>
      </c>
      <c r="E24" s="198">
        <v>834</v>
      </c>
      <c r="F24" s="198" t="s">
        <v>305</v>
      </c>
      <c r="G24" s="198" t="s">
        <v>304</v>
      </c>
      <c r="H24" s="198" t="s">
        <v>92</v>
      </c>
      <c r="I24" s="198">
        <v>2</v>
      </c>
      <c r="J24" s="199">
        <v>6</v>
      </c>
      <c r="K24" s="199">
        <v>49</v>
      </c>
      <c r="L24" s="198" t="s">
        <v>382</v>
      </c>
    </row>
    <row r="25" spans="1:12" ht="16.5">
      <c r="A25" s="198">
        <v>102</v>
      </c>
      <c r="B25" s="199">
        <v>2</v>
      </c>
      <c r="C25" s="198">
        <v>118</v>
      </c>
      <c r="D25" s="198" t="s">
        <v>4</v>
      </c>
      <c r="E25" s="198">
        <v>834</v>
      </c>
      <c r="F25" s="198" t="s">
        <v>305</v>
      </c>
      <c r="G25" s="198" t="s">
        <v>304</v>
      </c>
      <c r="H25" s="198" t="s">
        <v>92</v>
      </c>
      <c r="I25" s="198">
        <v>3</v>
      </c>
      <c r="J25" s="199">
        <v>6</v>
      </c>
      <c r="K25" s="199">
        <v>45</v>
      </c>
      <c r="L25" s="198" t="s">
        <v>382</v>
      </c>
    </row>
    <row r="26" spans="1:12" ht="16.5">
      <c r="A26" s="198">
        <v>102</v>
      </c>
      <c r="B26" s="199">
        <v>2</v>
      </c>
      <c r="C26" s="198">
        <v>118</v>
      </c>
      <c r="D26" s="198" t="s">
        <v>4</v>
      </c>
      <c r="E26" s="198">
        <v>834</v>
      </c>
      <c r="F26" s="198" t="s">
        <v>305</v>
      </c>
      <c r="G26" s="198" t="s">
        <v>304</v>
      </c>
      <c r="H26" s="198" t="s">
        <v>92</v>
      </c>
      <c r="I26" s="198">
        <v>4</v>
      </c>
      <c r="J26" s="199">
        <v>6</v>
      </c>
      <c r="K26" s="199">
        <v>49</v>
      </c>
      <c r="L26" s="198" t="s">
        <v>382</v>
      </c>
    </row>
    <row r="27" spans="1:12" ht="16.5">
      <c r="A27" s="198">
        <v>102</v>
      </c>
      <c r="B27" s="199">
        <v>2</v>
      </c>
      <c r="C27" s="198">
        <v>118</v>
      </c>
      <c r="D27" s="198" t="s">
        <v>4</v>
      </c>
      <c r="E27" s="198">
        <v>834</v>
      </c>
      <c r="F27" s="198" t="s">
        <v>305</v>
      </c>
      <c r="G27" s="198" t="s">
        <v>304</v>
      </c>
      <c r="H27" s="198" t="s">
        <v>92</v>
      </c>
      <c r="I27" s="198">
        <v>5</v>
      </c>
      <c r="J27" s="199">
        <v>2</v>
      </c>
      <c r="K27" s="199">
        <v>0</v>
      </c>
      <c r="L27" s="198" t="s">
        <v>382</v>
      </c>
    </row>
    <row r="28" spans="1:12" ht="16.5">
      <c r="A28" s="198">
        <v>102</v>
      </c>
      <c r="B28" s="199">
        <v>2</v>
      </c>
      <c r="C28" s="198">
        <v>118</v>
      </c>
      <c r="D28" s="198" t="s">
        <v>4</v>
      </c>
      <c r="E28" s="198">
        <v>835</v>
      </c>
      <c r="F28" s="198" t="s">
        <v>308</v>
      </c>
      <c r="G28" s="198" t="s">
        <v>309</v>
      </c>
      <c r="H28" s="198" t="s">
        <v>91</v>
      </c>
      <c r="I28" s="198">
        <v>1</v>
      </c>
      <c r="J28" s="199">
        <v>4</v>
      </c>
      <c r="K28" s="199">
        <v>7</v>
      </c>
      <c r="L28" s="198" t="s">
        <v>382</v>
      </c>
    </row>
    <row r="29" spans="1:12" ht="16.5">
      <c r="A29" s="198">
        <v>102</v>
      </c>
      <c r="B29" s="199">
        <v>2</v>
      </c>
      <c r="C29" s="198">
        <v>118</v>
      </c>
      <c r="D29" s="198" t="s">
        <v>4</v>
      </c>
      <c r="E29" s="198">
        <v>835</v>
      </c>
      <c r="F29" s="198" t="s">
        <v>308</v>
      </c>
      <c r="G29" s="198" t="s">
        <v>309</v>
      </c>
      <c r="H29" s="198" t="s">
        <v>91</v>
      </c>
      <c r="I29" s="198">
        <v>2</v>
      </c>
      <c r="J29" s="199">
        <v>4</v>
      </c>
      <c r="K29" s="199">
        <v>6</v>
      </c>
      <c r="L29" s="198" t="s">
        <v>382</v>
      </c>
    </row>
    <row r="30" spans="1:12" ht="16.5">
      <c r="A30" s="198">
        <v>102</v>
      </c>
      <c r="B30" s="199">
        <v>2</v>
      </c>
      <c r="C30" s="198">
        <v>118</v>
      </c>
      <c r="D30" s="198" t="s">
        <v>4</v>
      </c>
      <c r="E30" s="198">
        <v>835</v>
      </c>
      <c r="F30" s="198" t="s">
        <v>308</v>
      </c>
      <c r="G30" s="198" t="s">
        <v>309</v>
      </c>
      <c r="H30" s="198" t="s">
        <v>91</v>
      </c>
      <c r="I30" s="198">
        <v>3</v>
      </c>
      <c r="J30" s="199">
        <v>5</v>
      </c>
      <c r="K30" s="199">
        <v>6</v>
      </c>
      <c r="L30" s="198" t="s">
        <v>382</v>
      </c>
    </row>
    <row r="31" spans="1:12" ht="16.5">
      <c r="A31" s="198">
        <v>102</v>
      </c>
      <c r="B31" s="199">
        <v>2</v>
      </c>
      <c r="C31" s="198">
        <v>118</v>
      </c>
      <c r="D31" s="198" t="s">
        <v>4</v>
      </c>
      <c r="E31" s="198">
        <v>835</v>
      </c>
      <c r="F31" s="198" t="s">
        <v>308</v>
      </c>
      <c r="G31" s="198" t="s">
        <v>309</v>
      </c>
      <c r="H31" s="198" t="s">
        <v>91</v>
      </c>
      <c r="I31" s="198">
        <v>4</v>
      </c>
      <c r="J31" s="199">
        <v>6</v>
      </c>
      <c r="K31" s="199">
        <v>8</v>
      </c>
      <c r="L31" s="198" t="s">
        <v>382</v>
      </c>
    </row>
    <row r="32" spans="1:12" ht="16.5">
      <c r="A32" s="198">
        <v>102</v>
      </c>
      <c r="B32" s="199">
        <v>2</v>
      </c>
      <c r="C32" s="198">
        <v>118</v>
      </c>
      <c r="D32" s="198" t="s">
        <v>4</v>
      </c>
      <c r="E32" s="198">
        <v>835</v>
      </c>
      <c r="F32" s="198" t="s">
        <v>308</v>
      </c>
      <c r="G32" s="198" t="s">
        <v>309</v>
      </c>
      <c r="H32" s="198" t="s">
        <v>91</v>
      </c>
      <c r="I32" s="198">
        <v>5</v>
      </c>
      <c r="J32" s="199">
        <v>5</v>
      </c>
      <c r="K32" s="199">
        <v>2</v>
      </c>
      <c r="L32" s="198" t="s">
        <v>382</v>
      </c>
    </row>
    <row r="33" spans="1:12" ht="16.5">
      <c r="A33" s="198">
        <v>102</v>
      </c>
      <c r="B33" s="199">
        <v>2</v>
      </c>
      <c r="C33" s="198">
        <v>118</v>
      </c>
      <c r="D33" s="198" t="s">
        <v>4</v>
      </c>
      <c r="E33" s="198">
        <v>835</v>
      </c>
      <c r="F33" s="198" t="s">
        <v>308</v>
      </c>
      <c r="G33" s="198" t="s">
        <v>309</v>
      </c>
      <c r="H33" s="198" t="s">
        <v>91</v>
      </c>
      <c r="I33" s="198">
        <v>6</v>
      </c>
      <c r="J33" s="199">
        <v>1</v>
      </c>
      <c r="K33" s="199">
        <v>3</v>
      </c>
      <c r="L33" s="198" t="s">
        <v>382</v>
      </c>
    </row>
    <row r="34" spans="1:12" ht="16.5">
      <c r="A34" s="198">
        <v>102</v>
      </c>
      <c r="B34" s="199">
        <v>2</v>
      </c>
      <c r="C34" s="198">
        <v>118</v>
      </c>
      <c r="D34" s="198" t="s">
        <v>4</v>
      </c>
      <c r="E34" s="198">
        <v>835</v>
      </c>
      <c r="F34" s="198" t="s">
        <v>308</v>
      </c>
      <c r="G34" s="198" t="s">
        <v>309</v>
      </c>
      <c r="H34" s="198" t="s">
        <v>91</v>
      </c>
      <c r="I34" s="198">
        <v>7</v>
      </c>
      <c r="J34" s="199">
        <v>2</v>
      </c>
      <c r="K34" s="199">
        <v>0</v>
      </c>
      <c r="L34" s="198" t="s">
        <v>382</v>
      </c>
    </row>
    <row r="35" spans="1:12" ht="16.5">
      <c r="A35" s="198">
        <v>102</v>
      </c>
      <c r="B35" s="199">
        <v>2</v>
      </c>
      <c r="C35" s="198">
        <v>118</v>
      </c>
      <c r="D35" s="198" t="s">
        <v>4</v>
      </c>
      <c r="E35" s="198">
        <v>835</v>
      </c>
      <c r="F35" s="198" t="s">
        <v>308</v>
      </c>
      <c r="G35" s="198" t="s">
        <v>309</v>
      </c>
      <c r="H35" s="198" t="s">
        <v>91</v>
      </c>
      <c r="I35" s="198">
        <v>8</v>
      </c>
      <c r="J35" s="199">
        <v>1</v>
      </c>
      <c r="K35" s="199">
        <v>1</v>
      </c>
      <c r="L35" s="198" t="s">
        <v>382</v>
      </c>
    </row>
    <row r="36" spans="1:12" ht="16.5">
      <c r="A36" s="198">
        <v>102</v>
      </c>
      <c r="B36" s="199">
        <v>2</v>
      </c>
      <c r="C36" s="198">
        <v>118</v>
      </c>
      <c r="D36" s="198" t="s">
        <v>4</v>
      </c>
      <c r="E36" s="198">
        <v>835</v>
      </c>
      <c r="F36" s="198" t="s">
        <v>308</v>
      </c>
      <c r="G36" s="198" t="s">
        <v>309</v>
      </c>
      <c r="H36" s="198" t="s">
        <v>91</v>
      </c>
      <c r="I36" s="198">
        <v>9</v>
      </c>
      <c r="J36" s="199">
        <v>2</v>
      </c>
      <c r="K36" s="199">
        <v>2</v>
      </c>
      <c r="L36" s="198" t="s">
        <v>382</v>
      </c>
    </row>
    <row r="37" spans="1:12" ht="16.5">
      <c r="A37" s="198">
        <v>102</v>
      </c>
      <c r="B37" s="199">
        <v>2</v>
      </c>
      <c r="C37" s="198">
        <v>118</v>
      </c>
      <c r="D37" s="198" t="s">
        <v>4</v>
      </c>
      <c r="E37" s="198">
        <v>835</v>
      </c>
      <c r="F37" s="198" t="s">
        <v>308</v>
      </c>
      <c r="G37" s="198" t="s">
        <v>302</v>
      </c>
      <c r="H37" s="198" t="s">
        <v>90</v>
      </c>
      <c r="I37" s="198">
        <v>1</v>
      </c>
      <c r="J37" s="199">
        <v>9</v>
      </c>
      <c r="K37" s="199">
        <v>23</v>
      </c>
      <c r="L37" s="198" t="s">
        <v>382</v>
      </c>
    </row>
    <row r="38" spans="1:12" ht="16.5">
      <c r="A38" s="198">
        <v>102</v>
      </c>
      <c r="B38" s="199">
        <v>2</v>
      </c>
      <c r="C38" s="198">
        <v>118</v>
      </c>
      <c r="D38" s="198" t="s">
        <v>4</v>
      </c>
      <c r="E38" s="198">
        <v>835</v>
      </c>
      <c r="F38" s="198" t="s">
        <v>308</v>
      </c>
      <c r="G38" s="198" t="s">
        <v>302</v>
      </c>
      <c r="H38" s="198" t="s">
        <v>90</v>
      </c>
      <c r="I38" s="198">
        <v>2</v>
      </c>
      <c r="J38" s="199">
        <v>8</v>
      </c>
      <c r="K38" s="199">
        <v>12</v>
      </c>
      <c r="L38" s="198" t="s">
        <v>382</v>
      </c>
    </row>
    <row r="39" spans="1:12" ht="16.5">
      <c r="A39" s="198">
        <v>102</v>
      </c>
      <c r="B39" s="199">
        <v>2</v>
      </c>
      <c r="C39" s="198">
        <v>118</v>
      </c>
      <c r="D39" s="198" t="s">
        <v>4</v>
      </c>
      <c r="E39" s="198">
        <v>835</v>
      </c>
      <c r="F39" s="198" t="s">
        <v>308</v>
      </c>
      <c r="G39" s="198" t="s">
        <v>302</v>
      </c>
      <c r="H39" s="198" t="s">
        <v>90</v>
      </c>
      <c r="I39" s="198">
        <v>3</v>
      </c>
      <c r="J39" s="199">
        <v>4</v>
      </c>
      <c r="K39" s="199">
        <v>11</v>
      </c>
      <c r="L39" s="198" t="s">
        <v>382</v>
      </c>
    </row>
    <row r="40" spans="1:12" ht="16.5">
      <c r="A40" s="198">
        <v>102</v>
      </c>
      <c r="B40" s="199">
        <v>2</v>
      </c>
      <c r="C40" s="198">
        <v>118</v>
      </c>
      <c r="D40" s="198" t="s">
        <v>4</v>
      </c>
      <c r="E40" s="198">
        <v>835</v>
      </c>
      <c r="F40" s="198" t="s">
        <v>308</v>
      </c>
      <c r="G40" s="198" t="s">
        <v>302</v>
      </c>
      <c r="H40" s="198" t="s">
        <v>90</v>
      </c>
      <c r="I40" s="198">
        <v>4</v>
      </c>
      <c r="J40" s="199">
        <v>3</v>
      </c>
      <c r="K40" s="199">
        <v>6</v>
      </c>
      <c r="L40" s="198" t="s">
        <v>382</v>
      </c>
    </row>
    <row r="41" spans="1:12" ht="16.5">
      <c r="A41" s="198">
        <v>102</v>
      </c>
      <c r="B41" s="199">
        <v>2</v>
      </c>
      <c r="C41" s="198">
        <v>118</v>
      </c>
      <c r="D41" s="198" t="s">
        <v>4</v>
      </c>
      <c r="E41" s="198">
        <v>835</v>
      </c>
      <c r="F41" s="198" t="s">
        <v>308</v>
      </c>
      <c r="G41" s="198" t="s">
        <v>304</v>
      </c>
      <c r="H41" s="198" t="s">
        <v>92</v>
      </c>
      <c r="I41" s="198">
        <v>1</v>
      </c>
      <c r="J41" s="199">
        <v>15</v>
      </c>
      <c r="K41" s="199">
        <v>27</v>
      </c>
      <c r="L41" s="198" t="s">
        <v>382</v>
      </c>
    </row>
    <row r="42" spans="1:12" ht="16.5">
      <c r="A42" s="198">
        <v>102</v>
      </c>
      <c r="B42" s="199">
        <v>2</v>
      </c>
      <c r="C42" s="198">
        <v>118</v>
      </c>
      <c r="D42" s="198" t="s">
        <v>4</v>
      </c>
      <c r="E42" s="198">
        <v>835</v>
      </c>
      <c r="F42" s="198" t="s">
        <v>308</v>
      </c>
      <c r="G42" s="198" t="s">
        <v>304</v>
      </c>
      <c r="H42" s="198" t="s">
        <v>92</v>
      </c>
      <c r="I42" s="198">
        <v>2</v>
      </c>
      <c r="J42" s="199">
        <v>10</v>
      </c>
      <c r="K42" s="199">
        <v>30</v>
      </c>
      <c r="L42" s="198" t="s">
        <v>382</v>
      </c>
    </row>
    <row r="43" spans="1:12" ht="16.5">
      <c r="A43" s="198">
        <v>102</v>
      </c>
      <c r="B43" s="199">
        <v>2</v>
      </c>
      <c r="C43" s="198">
        <v>118</v>
      </c>
      <c r="D43" s="198" t="s">
        <v>4</v>
      </c>
      <c r="E43" s="198">
        <v>835</v>
      </c>
      <c r="F43" s="198" t="s">
        <v>308</v>
      </c>
      <c r="G43" s="198" t="s">
        <v>304</v>
      </c>
      <c r="H43" s="198" t="s">
        <v>92</v>
      </c>
      <c r="I43" s="198">
        <v>3</v>
      </c>
      <c r="J43" s="199">
        <v>13</v>
      </c>
      <c r="K43" s="199">
        <v>28</v>
      </c>
      <c r="L43" s="198" t="s">
        <v>382</v>
      </c>
    </row>
    <row r="44" spans="1:12" ht="16.5">
      <c r="A44" s="198">
        <v>102</v>
      </c>
      <c r="B44" s="199">
        <v>2</v>
      </c>
      <c r="C44" s="198">
        <v>118</v>
      </c>
      <c r="D44" s="198" t="s">
        <v>4</v>
      </c>
      <c r="E44" s="198">
        <v>835</v>
      </c>
      <c r="F44" s="198" t="s">
        <v>308</v>
      </c>
      <c r="G44" s="198" t="s">
        <v>304</v>
      </c>
      <c r="H44" s="198" t="s">
        <v>92</v>
      </c>
      <c r="I44" s="198">
        <v>4</v>
      </c>
      <c r="J44" s="199">
        <v>14</v>
      </c>
      <c r="K44" s="199">
        <v>29</v>
      </c>
      <c r="L44" s="198" t="s">
        <v>382</v>
      </c>
    </row>
    <row r="45" spans="1:12" ht="16.5">
      <c r="A45" s="198">
        <v>102</v>
      </c>
      <c r="B45" s="199">
        <v>2</v>
      </c>
      <c r="C45" s="198">
        <v>118</v>
      </c>
      <c r="D45" s="198" t="s">
        <v>4</v>
      </c>
      <c r="E45" s="198">
        <v>835</v>
      </c>
      <c r="F45" s="198" t="s">
        <v>308</v>
      </c>
      <c r="G45" s="198" t="s">
        <v>304</v>
      </c>
      <c r="H45" s="198" t="s">
        <v>92</v>
      </c>
      <c r="I45" s="198">
        <v>5</v>
      </c>
      <c r="J45" s="199">
        <v>0</v>
      </c>
      <c r="K45" s="199">
        <v>1</v>
      </c>
      <c r="L45" s="198" t="s">
        <v>382</v>
      </c>
    </row>
    <row r="46" spans="1:12" ht="16.5">
      <c r="A46" s="198">
        <v>102</v>
      </c>
      <c r="B46" s="199">
        <v>2</v>
      </c>
      <c r="C46" s="198">
        <v>118</v>
      </c>
      <c r="D46" s="198" t="s">
        <v>4</v>
      </c>
      <c r="E46" s="198">
        <v>836</v>
      </c>
      <c r="F46" s="198" t="s">
        <v>311</v>
      </c>
      <c r="G46" s="198" t="s">
        <v>302</v>
      </c>
      <c r="H46" s="198" t="s">
        <v>90</v>
      </c>
      <c r="I46" s="198">
        <v>1</v>
      </c>
      <c r="J46" s="199">
        <v>4</v>
      </c>
      <c r="K46" s="199">
        <v>22</v>
      </c>
      <c r="L46" s="198" t="s">
        <v>382</v>
      </c>
    </row>
    <row r="47" spans="1:12" ht="16.5">
      <c r="A47" s="198">
        <v>102</v>
      </c>
      <c r="B47" s="199">
        <v>2</v>
      </c>
      <c r="C47" s="198">
        <v>118</v>
      </c>
      <c r="D47" s="198" t="s">
        <v>4</v>
      </c>
      <c r="E47" s="198">
        <v>836</v>
      </c>
      <c r="F47" s="198" t="s">
        <v>311</v>
      </c>
      <c r="G47" s="198" t="s">
        <v>302</v>
      </c>
      <c r="H47" s="198" t="s">
        <v>90</v>
      </c>
      <c r="I47" s="198">
        <v>2</v>
      </c>
      <c r="J47" s="199">
        <v>4</v>
      </c>
      <c r="K47" s="199">
        <v>27</v>
      </c>
      <c r="L47" s="198" t="s">
        <v>382</v>
      </c>
    </row>
    <row r="48" spans="1:12" ht="16.5">
      <c r="A48" s="198">
        <v>102</v>
      </c>
      <c r="B48" s="199">
        <v>2</v>
      </c>
      <c r="C48" s="198">
        <v>118</v>
      </c>
      <c r="D48" s="198" t="s">
        <v>4</v>
      </c>
      <c r="E48" s="198">
        <v>836</v>
      </c>
      <c r="F48" s="198" t="s">
        <v>311</v>
      </c>
      <c r="G48" s="198" t="s">
        <v>302</v>
      </c>
      <c r="H48" s="198" t="s">
        <v>90</v>
      </c>
      <c r="I48" s="198">
        <v>3</v>
      </c>
      <c r="J48" s="199">
        <v>8</v>
      </c>
      <c r="K48" s="199">
        <v>22</v>
      </c>
      <c r="L48" s="198" t="s">
        <v>382</v>
      </c>
    </row>
    <row r="49" spans="1:12" ht="16.5">
      <c r="A49" s="198">
        <v>102</v>
      </c>
      <c r="B49" s="199">
        <v>2</v>
      </c>
      <c r="C49" s="198">
        <v>118</v>
      </c>
      <c r="D49" s="198" t="s">
        <v>4</v>
      </c>
      <c r="E49" s="198">
        <v>836</v>
      </c>
      <c r="F49" s="198" t="s">
        <v>311</v>
      </c>
      <c r="G49" s="198" t="s">
        <v>302</v>
      </c>
      <c r="H49" s="198" t="s">
        <v>90</v>
      </c>
      <c r="I49" s="198">
        <v>4</v>
      </c>
      <c r="J49" s="199">
        <v>6</v>
      </c>
      <c r="K49" s="199">
        <v>17</v>
      </c>
      <c r="L49" s="198" t="s">
        <v>382</v>
      </c>
    </row>
    <row r="50" spans="1:12" ht="16.5">
      <c r="A50" s="198">
        <v>102</v>
      </c>
      <c r="B50" s="199">
        <v>2</v>
      </c>
      <c r="C50" s="198">
        <v>118</v>
      </c>
      <c r="D50" s="198" t="s">
        <v>4</v>
      </c>
      <c r="E50" s="198">
        <v>836</v>
      </c>
      <c r="F50" s="198" t="s">
        <v>311</v>
      </c>
      <c r="G50" s="198" t="s">
        <v>302</v>
      </c>
      <c r="H50" s="198" t="s">
        <v>90</v>
      </c>
      <c r="I50" s="198">
        <v>5</v>
      </c>
      <c r="J50" s="199">
        <v>1</v>
      </c>
      <c r="K50" s="199">
        <v>4</v>
      </c>
      <c r="L50" s="198" t="s">
        <v>382</v>
      </c>
    </row>
    <row r="51" spans="1:12" ht="16.5">
      <c r="A51" s="198">
        <v>102</v>
      </c>
      <c r="B51" s="199">
        <v>2</v>
      </c>
      <c r="C51" s="198">
        <v>118</v>
      </c>
      <c r="D51" s="198" t="s">
        <v>4</v>
      </c>
      <c r="E51" s="198">
        <v>836</v>
      </c>
      <c r="F51" s="198" t="s">
        <v>311</v>
      </c>
      <c r="G51" s="198" t="s">
        <v>302</v>
      </c>
      <c r="H51" s="198" t="s">
        <v>90</v>
      </c>
      <c r="I51" s="198">
        <v>6</v>
      </c>
      <c r="J51" s="199">
        <v>2</v>
      </c>
      <c r="K51" s="199">
        <v>0</v>
      </c>
      <c r="L51" s="198" t="s">
        <v>382</v>
      </c>
    </row>
    <row r="52" spans="1:12" ht="16.5">
      <c r="A52" s="198">
        <v>102</v>
      </c>
      <c r="B52" s="199">
        <v>2</v>
      </c>
      <c r="C52" s="198">
        <v>118</v>
      </c>
      <c r="D52" s="198" t="s">
        <v>4</v>
      </c>
      <c r="E52" s="198">
        <v>836</v>
      </c>
      <c r="F52" s="198" t="s">
        <v>311</v>
      </c>
      <c r="G52" s="198" t="s">
        <v>304</v>
      </c>
      <c r="H52" s="198" t="s">
        <v>92</v>
      </c>
      <c r="I52" s="198">
        <v>1</v>
      </c>
      <c r="J52" s="199">
        <v>11</v>
      </c>
      <c r="K52" s="199">
        <v>43</v>
      </c>
      <c r="L52" s="198" t="s">
        <v>382</v>
      </c>
    </row>
    <row r="53" spans="1:12" ht="16.5">
      <c r="A53" s="198">
        <v>102</v>
      </c>
      <c r="B53" s="199">
        <v>2</v>
      </c>
      <c r="C53" s="198">
        <v>118</v>
      </c>
      <c r="D53" s="198" t="s">
        <v>4</v>
      </c>
      <c r="E53" s="198">
        <v>836</v>
      </c>
      <c r="F53" s="198" t="s">
        <v>311</v>
      </c>
      <c r="G53" s="198" t="s">
        <v>304</v>
      </c>
      <c r="H53" s="198" t="s">
        <v>92</v>
      </c>
      <c r="I53" s="198">
        <v>2</v>
      </c>
      <c r="J53" s="199">
        <v>12</v>
      </c>
      <c r="K53" s="199">
        <v>46</v>
      </c>
      <c r="L53" s="198" t="s">
        <v>382</v>
      </c>
    </row>
    <row r="54" spans="1:12" ht="16.5">
      <c r="A54" s="198">
        <v>102</v>
      </c>
      <c r="B54" s="199">
        <v>2</v>
      </c>
      <c r="C54" s="198">
        <v>118</v>
      </c>
      <c r="D54" s="198" t="s">
        <v>4</v>
      </c>
      <c r="E54" s="198">
        <v>836</v>
      </c>
      <c r="F54" s="198" t="s">
        <v>311</v>
      </c>
      <c r="G54" s="198" t="s">
        <v>304</v>
      </c>
      <c r="H54" s="198" t="s">
        <v>92</v>
      </c>
      <c r="I54" s="198">
        <v>3</v>
      </c>
      <c r="J54" s="199">
        <v>14</v>
      </c>
      <c r="K54" s="199">
        <v>42</v>
      </c>
      <c r="L54" s="198" t="s">
        <v>382</v>
      </c>
    </row>
    <row r="55" spans="1:12" ht="16.5">
      <c r="A55" s="198">
        <v>102</v>
      </c>
      <c r="B55" s="199">
        <v>2</v>
      </c>
      <c r="C55" s="198">
        <v>118</v>
      </c>
      <c r="D55" s="198" t="s">
        <v>4</v>
      </c>
      <c r="E55" s="198">
        <v>836</v>
      </c>
      <c r="F55" s="198" t="s">
        <v>311</v>
      </c>
      <c r="G55" s="198" t="s">
        <v>304</v>
      </c>
      <c r="H55" s="198" t="s">
        <v>92</v>
      </c>
      <c r="I55" s="198">
        <v>4</v>
      </c>
      <c r="J55" s="199">
        <v>14</v>
      </c>
      <c r="K55" s="199">
        <v>38</v>
      </c>
      <c r="L55" s="198" t="s">
        <v>382</v>
      </c>
    </row>
    <row r="56" spans="1:12" ht="16.5">
      <c r="A56" s="198">
        <v>102</v>
      </c>
      <c r="B56" s="199">
        <v>2</v>
      </c>
      <c r="C56" s="198">
        <v>118</v>
      </c>
      <c r="D56" s="198" t="s">
        <v>4</v>
      </c>
      <c r="E56" s="198">
        <v>836</v>
      </c>
      <c r="F56" s="198" t="s">
        <v>311</v>
      </c>
      <c r="G56" s="198" t="s">
        <v>304</v>
      </c>
      <c r="H56" s="198" t="s">
        <v>92</v>
      </c>
      <c r="I56" s="198">
        <v>5</v>
      </c>
      <c r="J56" s="199">
        <v>1</v>
      </c>
      <c r="K56" s="199">
        <v>0</v>
      </c>
      <c r="L56" s="198" t="s">
        <v>382</v>
      </c>
    </row>
    <row r="57" spans="1:12" ht="16.5">
      <c r="A57" s="198">
        <v>102</v>
      </c>
      <c r="B57" s="199">
        <v>2</v>
      </c>
      <c r="C57" s="198">
        <v>118</v>
      </c>
      <c r="D57" s="198" t="s">
        <v>4</v>
      </c>
      <c r="E57" s="198">
        <v>840</v>
      </c>
      <c r="F57" s="198" t="s">
        <v>312</v>
      </c>
      <c r="G57" s="198" t="s">
        <v>302</v>
      </c>
      <c r="H57" s="198" t="s">
        <v>90</v>
      </c>
      <c r="I57" s="198">
        <v>1</v>
      </c>
      <c r="J57" s="199">
        <v>4</v>
      </c>
      <c r="K57" s="199">
        <v>4</v>
      </c>
      <c r="L57" s="198" t="s">
        <v>382</v>
      </c>
    </row>
    <row r="58" spans="1:12" ht="16.5">
      <c r="A58" s="198">
        <v>102</v>
      </c>
      <c r="B58" s="199">
        <v>2</v>
      </c>
      <c r="C58" s="198">
        <v>118</v>
      </c>
      <c r="D58" s="198" t="s">
        <v>4</v>
      </c>
      <c r="E58" s="198">
        <v>840</v>
      </c>
      <c r="F58" s="198" t="s">
        <v>312</v>
      </c>
      <c r="G58" s="198" t="s">
        <v>302</v>
      </c>
      <c r="H58" s="198" t="s">
        <v>90</v>
      </c>
      <c r="I58" s="198">
        <v>2</v>
      </c>
      <c r="J58" s="199">
        <v>6</v>
      </c>
      <c r="K58" s="199">
        <v>4</v>
      </c>
      <c r="L58" s="198" t="s">
        <v>382</v>
      </c>
    </row>
    <row r="59" spans="1:12" ht="16.5">
      <c r="A59" s="198">
        <v>102</v>
      </c>
      <c r="B59" s="199">
        <v>2</v>
      </c>
      <c r="C59" s="198">
        <v>118</v>
      </c>
      <c r="D59" s="198" t="s">
        <v>4</v>
      </c>
      <c r="E59" s="198">
        <v>840</v>
      </c>
      <c r="F59" s="198" t="s">
        <v>312</v>
      </c>
      <c r="G59" s="198" t="s">
        <v>302</v>
      </c>
      <c r="H59" s="198" t="s">
        <v>90</v>
      </c>
      <c r="I59" s="198">
        <v>3</v>
      </c>
      <c r="J59" s="199">
        <v>7</v>
      </c>
      <c r="K59" s="199">
        <v>5</v>
      </c>
      <c r="L59" s="198" t="s">
        <v>382</v>
      </c>
    </row>
    <row r="60" spans="1:12" ht="16.5">
      <c r="A60" s="198">
        <v>102</v>
      </c>
      <c r="B60" s="199">
        <v>2</v>
      </c>
      <c r="C60" s="198">
        <v>118</v>
      </c>
      <c r="D60" s="198" t="s">
        <v>4</v>
      </c>
      <c r="E60" s="198">
        <v>840</v>
      </c>
      <c r="F60" s="198" t="s">
        <v>312</v>
      </c>
      <c r="G60" s="198" t="s">
        <v>302</v>
      </c>
      <c r="H60" s="198" t="s">
        <v>90</v>
      </c>
      <c r="I60" s="198">
        <v>4</v>
      </c>
      <c r="J60" s="199">
        <v>0</v>
      </c>
      <c r="K60" s="199">
        <v>4</v>
      </c>
      <c r="L60" s="198" t="s">
        <v>382</v>
      </c>
    </row>
    <row r="61" spans="1:12" ht="16.5">
      <c r="A61" s="198">
        <v>102</v>
      </c>
      <c r="B61" s="199">
        <v>2</v>
      </c>
      <c r="C61" s="198">
        <v>118</v>
      </c>
      <c r="D61" s="198" t="s">
        <v>4</v>
      </c>
      <c r="E61" s="198">
        <v>840</v>
      </c>
      <c r="F61" s="198" t="s">
        <v>312</v>
      </c>
      <c r="G61" s="198" t="s">
        <v>304</v>
      </c>
      <c r="H61" s="198" t="s">
        <v>92</v>
      </c>
      <c r="I61" s="198">
        <v>1</v>
      </c>
      <c r="J61" s="199">
        <v>14</v>
      </c>
      <c r="K61" s="199">
        <v>32</v>
      </c>
      <c r="L61" s="198" t="s">
        <v>382</v>
      </c>
    </row>
    <row r="62" spans="1:12" ht="16.5">
      <c r="A62" s="198">
        <v>102</v>
      </c>
      <c r="B62" s="199">
        <v>2</v>
      </c>
      <c r="C62" s="198">
        <v>118</v>
      </c>
      <c r="D62" s="198" t="s">
        <v>4</v>
      </c>
      <c r="E62" s="198">
        <v>840</v>
      </c>
      <c r="F62" s="198" t="s">
        <v>312</v>
      </c>
      <c r="G62" s="198" t="s">
        <v>304</v>
      </c>
      <c r="H62" s="198" t="s">
        <v>92</v>
      </c>
      <c r="I62" s="198">
        <v>2</v>
      </c>
      <c r="J62" s="199">
        <v>8</v>
      </c>
      <c r="K62" s="199">
        <v>35</v>
      </c>
      <c r="L62" s="198" t="s">
        <v>382</v>
      </c>
    </row>
    <row r="63" spans="1:12" ht="16.5">
      <c r="A63" s="198">
        <v>102</v>
      </c>
      <c r="B63" s="199">
        <v>2</v>
      </c>
      <c r="C63" s="198">
        <v>118</v>
      </c>
      <c r="D63" s="198" t="s">
        <v>4</v>
      </c>
      <c r="E63" s="198">
        <v>840</v>
      </c>
      <c r="F63" s="198" t="s">
        <v>312</v>
      </c>
      <c r="G63" s="198" t="s">
        <v>304</v>
      </c>
      <c r="H63" s="198" t="s">
        <v>92</v>
      </c>
      <c r="I63" s="198">
        <v>3</v>
      </c>
      <c r="J63" s="199">
        <v>13</v>
      </c>
      <c r="K63" s="199">
        <v>29</v>
      </c>
      <c r="L63" s="198" t="s">
        <v>382</v>
      </c>
    </row>
    <row r="64" spans="1:12" ht="16.5">
      <c r="A64" s="198">
        <v>102</v>
      </c>
      <c r="B64" s="199">
        <v>2</v>
      </c>
      <c r="C64" s="198">
        <v>118</v>
      </c>
      <c r="D64" s="198" t="s">
        <v>4</v>
      </c>
      <c r="E64" s="198">
        <v>840</v>
      </c>
      <c r="F64" s="198" t="s">
        <v>312</v>
      </c>
      <c r="G64" s="198" t="s">
        <v>304</v>
      </c>
      <c r="H64" s="198" t="s">
        <v>92</v>
      </c>
      <c r="I64" s="198">
        <v>4</v>
      </c>
      <c r="J64" s="199">
        <v>25</v>
      </c>
      <c r="K64" s="199">
        <v>28</v>
      </c>
      <c r="L64" s="198" t="s">
        <v>382</v>
      </c>
    </row>
    <row r="65" spans="1:12" ht="16.5">
      <c r="A65" s="198">
        <v>102</v>
      </c>
      <c r="B65" s="199">
        <v>2</v>
      </c>
      <c r="C65" s="198">
        <v>118</v>
      </c>
      <c r="D65" s="198" t="s">
        <v>4</v>
      </c>
      <c r="E65" s="198">
        <v>840</v>
      </c>
      <c r="F65" s="198" t="s">
        <v>312</v>
      </c>
      <c r="G65" s="198" t="s">
        <v>304</v>
      </c>
      <c r="H65" s="198" t="s">
        <v>92</v>
      </c>
      <c r="I65" s="198">
        <v>5</v>
      </c>
      <c r="J65" s="199">
        <v>0</v>
      </c>
      <c r="K65" s="199">
        <v>2</v>
      </c>
      <c r="L65" s="198" t="s">
        <v>382</v>
      </c>
    </row>
    <row r="66" spans="1:12" ht="16.5">
      <c r="A66" s="198">
        <v>102</v>
      </c>
      <c r="B66" s="199">
        <v>2</v>
      </c>
      <c r="C66" s="198">
        <v>118</v>
      </c>
      <c r="D66" s="198" t="s">
        <v>4</v>
      </c>
      <c r="E66" s="198">
        <v>843</v>
      </c>
      <c r="F66" s="198" t="s">
        <v>313</v>
      </c>
      <c r="G66" s="198" t="s">
        <v>302</v>
      </c>
      <c r="H66" s="198" t="s">
        <v>90</v>
      </c>
      <c r="I66" s="198">
        <v>1</v>
      </c>
      <c r="J66" s="199">
        <v>5</v>
      </c>
      <c r="K66" s="199">
        <v>15</v>
      </c>
      <c r="L66" s="198" t="s">
        <v>382</v>
      </c>
    </row>
    <row r="67" spans="1:12" ht="16.5">
      <c r="A67" s="198">
        <v>102</v>
      </c>
      <c r="B67" s="199">
        <v>2</v>
      </c>
      <c r="C67" s="198">
        <v>118</v>
      </c>
      <c r="D67" s="198" t="s">
        <v>4</v>
      </c>
      <c r="E67" s="198">
        <v>843</v>
      </c>
      <c r="F67" s="198" t="s">
        <v>313</v>
      </c>
      <c r="G67" s="198" t="s">
        <v>302</v>
      </c>
      <c r="H67" s="198" t="s">
        <v>90</v>
      </c>
      <c r="I67" s="198">
        <v>2</v>
      </c>
      <c r="J67" s="199">
        <v>5</v>
      </c>
      <c r="K67" s="199">
        <v>11</v>
      </c>
      <c r="L67" s="198" t="s">
        <v>382</v>
      </c>
    </row>
    <row r="68" spans="1:12" ht="16.5">
      <c r="A68" s="198">
        <v>102</v>
      </c>
      <c r="B68" s="199">
        <v>2</v>
      </c>
      <c r="C68" s="198">
        <v>118</v>
      </c>
      <c r="D68" s="198" t="s">
        <v>4</v>
      </c>
      <c r="E68" s="198">
        <v>843</v>
      </c>
      <c r="F68" s="198" t="s">
        <v>313</v>
      </c>
      <c r="G68" s="198" t="s">
        <v>302</v>
      </c>
      <c r="H68" s="198" t="s">
        <v>90</v>
      </c>
      <c r="I68" s="198">
        <v>3</v>
      </c>
      <c r="J68" s="199">
        <v>0</v>
      </c>
      <c r="K68" s="199">
        <v>1</v>
      </c>
      <c r="L68" s="198" t="s">
        <v>382</v>
      </c>
    </row>
    <row r="69" spans="1:12" ht="16.5">
      <c r="A69" s="198">
        <v>102</v>
      </c>
      <c r="B69" s="199">
        <v>2</v>
      </c>
      <c r="C69" s="198">
        <v>118</v>
      </c>
      <c r="D69" s="198" t="s">
        <v>4</v>
      </c>
      <c r="E69" s="198">
        <v>843</v>
      </c>
      <c r="F69" s="198" t="s">
        <v>313</v>
      </c>
      <c r="G69" s="198" t="s">
        <v>302</v>
      </c>
      <c r="H69" s="198" t="s">
        <v>90</v>
      </c>
      <c r="I69" s="198">
        <v>4</v>
      </c>
      <c r="J69" s="199">
        <v>2</v>
      </c>
      <c r="K69" s="199">
        <v>0</v>
      </c>
      <c r="L69" s="198" t="s">
        <v>382</v>
      </c>
    </row>
    <row r="70" spans="1:12" ht="16.5">
      <c r="A70" s="198">
        <v>102</v>
      </c>
      <c r="B70" s="199">
        <v>2</v>
      </c>
      <c r="C70" s="198">
        <v>118</v>
      </c>
      <c r="D70" s="198" t="s">
        <v>4</v>
      </c>
      <c r="E70" s="198">
        <v>843</v>
      </c>
      <c r="F70" s="198" t="s">
        <v>313</v>
      </c>
      <c r="G70" s="198" t="s">
        <v>306</v>
      </c>
      <c r="H70" s="198" t="s">
        <v>392</v>
      </c>
      <c r="I70" s="198">
        <v>1</v>
      </c>
      <c r="J70" s="199">
        <v>6</v>
      </c>
      <c r="K70" s="199">
        <v>10</v>
      </c>
      <c r="L70" s="198" t="s">
        <v>382</v>
      </c>
    </row>
    <row r="71" spans="1:12" ht="16.5">
      <c r="A71" s="198">
        <v>102</v>
      </c>
      <c r="B71" s="199">
        <v>2</v>
      </c>
      <c r="C71" s="198">
        <v>118</v>
      </c>
      <c r="D71" s="198" t="s">
        <v>4</v>
      </c>
      <c r="E71" s="198">
        <v>843</v>
      </c>
      <c r="F71" s="198" t="s">
        <v>313</v>
      </c>
      <c r="G71" s="198" t="s">
        <v>306</v>
      </c>
      <c r="H71" s="198" t="s">
        <v>392</v>
      </c>
      <c r="I71" s="198">
        <v>2</v>
      </c>
      <c r="J71" s="199">
        <v>6</v>
      </c>
      <c r="K71" s="199">
        <v>7</v>
      </c>
      <c r="L71" s="198" t="s">
        <v>382</v>
      </c>
    </row>
    <row r="72" spans="1:12" ht="16.5">
      <c r="A72" s="198">
        <v>102</v>
      </c>
      <c r="B72" s="199">
        <v>2</v>
      </c>
      <c r="C72" s="198">
        <v>118</v>
      </c>
      <c r="D72" s="198" t="s">
        <v>4</v>
      </c>
      <c r="E72" s="198">
        <v>843</v>
      </c>
      <c r="F72" s="198" t="s">
        <v>313</v>
      </c>
      <c r="G72" s="198" t="s">
        <v>306</v>
      </c>
      <c r="H72" s="198" t="s">
        <v>392</v>
      </c>
      <c r="I72" s="198">
        <v>3</v>
      </c>
      <c r="J72" s="199">
        <v>1</v>
      </c>
      <c r="K72" s="199">
        <v>1</v>
      </c>
      <c r="L72" s="198" t="s">
        <v>382</v>
      </c>
    </row>
    <row r="73" spans="1:12" ht="16.5">
      <c r="A73" s="198">
        <v>102</v>
      </c>
      <c r="B73" s="199">
        <v>2</v>
      </c>
      <c r="C73" s="198">
        <v>118</v>
      </c>
      <c r="D73" s="198" t="s">
        <v>4</v>
      </c>
      <c r="E73" s="198">
        <v>843</v>
      </c>
      <c r="F73" s="198" t="s">
        <v>313</v>
      </c>
      <c r="G73" s="198" t="s">
        <v>306</v>
      </c>
      <c r="H73" s="198" t="s">
        <v>392</v>
      </c>
      <c r="I73" s="198">
        <v>4</v>
      </c>
      <c r="J73" s="199">
        <v>1</v>
      </c>
      <c r="K73" s="199">
        <v>2</v>
      </c>
      <c r="L73" s="198" t="s">
        <v>382</v>
      </c>
    </row>
    <row r="74" spans="1:12" ht="16.5">
      <c r="A74" s="198">
        <v>102</v>
      </c>
      <c r="B74" s="199">
        <v>2</v>
      </c>
      <c r="C74" s="198">
        <v>118</v>
      </c>
      <c r="D74" s="198" t="s">
        <v>4</v>
      </c>
      <c r="E74" s="198">
        <v>843</v>
      </c>
      <c r="F74" s="198" t="s">
        <v>313</v>
      </c>
      <c r="G74" s="198" t="s">
        <v>306</v>
      </c>
      <c r="H74" s="198" t="s">
        <v>392</v>
      </c>
      <c r="I74" s="198">
        <v>5</v>
      </c>
      <c r="J74" s="199">
        <v>2</v>
      </c>
      <c r="K74" s="199">
        <v>1</v>
      </c>
      <c r="L74" s="198" t="s">
        <v>382</v>
      </c>
    </row>
    <row r="75" spans="1:12" ht="16.5">
      <c r="A75" s="198">
        <v>102</v>
      </c>
      <c r="B75" s="199">
        <v>2</v>
      </c>
      <c r="C75" s="198">
        <v>118</v>
      </c>
      <c r="D75" s="198" t="s">
        <v>4</v>
      </c>
      <c r="E75" s="198">
        <v>2901</v>
      </c>
      <c r="F75" s="198" t="s">
        <v>314</v>
      </c>
      <c r="G75" s="198" t="s">
        <v>302</v>
      </c>
      <c r="H75" s="198" t="s">
        <v>90</v>
      </c>
      <c r="I75" s="198">
        <v>1</v>
      </c>
      <c r="J75" s="199">
        <v>12</v>
      </c>
      <c r="K75" s="199">
        <v>9</v>
      </c>
      <c r="L75" s="198" t="s">
        <v>382</v>
      </c>
    </row>
    <row r="76" spans="1:12" ht="16.5">
      <c r="A76" s="198">
        <v>102</v>
      </c>
      <c r="B76" s="199">
        <v>2</v>
      </c>
      <c r="C76" s="198">
        <v>118</v>
      </c>
      <c r="D76" s="198" t="s">
        <v>4</v>
      </c>
      <c r="E76" s="198">
        <v>2901</v>
      </c>
      <c r="F76" s="198" t="s">
        <v>314</v>
      </c>
      <c r="G76" s="198" t="s">
        <v>302</v>
      </c>
      <c r="H76" s="198" t="s">
        <v>90</v>
      </c>
      <c r="I76" s="198">
        <v>2</v>
      </c>
      <c r="J76" s="199">
        <v>15</v>
      </c>
      <c r="K76" s="199">
        <v>12</v>
      </c>
      <c r="L76" s="198" t="s">
        <v>382</v>
      </c>
    </row>
    <row r="77" spans="1:12" ht="16.5">
      <c r="A77" s="198">
        <v>102</v>
      </c>
      <c r="B77" s="199">
        <v>2</v>
      </c>
      <c r="C77" s="198">
        <v>118</v>
      </c>
      <c r="D77" s="198" t="s">
        <v>4</v>
      </c>
      <c r="E77" s="198">
        <v>2901</v>
      </c>
      <c r="F77" s="198" t="s">
        <v>314</v>
      </c>
      <c r="G77" s="198" t="s">
        <v>302</v>
      </c>
      <c r="H77" s="198" t="s">
        <v>90</v>
      </c>
      <c r="I77" s="198">
        <v>3</v>
      </c>
      <c r="J77" s="199">
        <v>7</v>
      </c>
      <c r="K77" s="199">
        <v>5</v>
      </c>
      <c r="L77" s="198" t="s">
        <v>382</v>
      </c>
    </row>
    <row r="78" spans="1:12" ht="16.5">
      <c r="A78" s="198">
        <v>102</v>
      </c>
      <c r="B78" s="199">
        <v>2</v>
      </c>
      <c r="C78" s="198">
        <v>118</v>
      </c>
      <c r="D78" s="198" t="s">
        <v>4</v>
      </c>
      <c r="E78" s="198">
        <v>2901</v>
      </c>
      <c r="F78" s="198" t="s">
        <v>314</v>
      </c>
      <c r="G78" s="198" t="s">
        <v>302</v>
      </c>
      <c r="H78" s="198" t="s">
        <v>90</v>
      </c>
      <c r="I78" s="198">
        <v>4</v>
      </c>
      <c r="J78" s="199">
        <v>5</v>
      </c>
      <c r="K78" s="199">
        <v>7</v>
      </c>
      <c r="L78" s="198" t="s">
        <v>382</v>
      </c>
    </row>
    <row r="79" spans="1:12" ht="16.5">
      <c r="A79" s="198">
        <v>102</v>
      </c>
      <c r="B79" s="199">
        <v>2</v>
      </c>
      <c r="C79" s="198">
        <v>118</v>
      </c>
      <c r="D79" s="198" t="s">
        <v>4</v>
      </c>
      <c r="E79" s="198">
        <v>2901</v>
      </c>
      <c r="F79" s="198" t="s">
        <v>314</v>
      </c>
      <c r="G79" s="198" t="s">
        <v>302</v>
      </c>
      <c r="H79" s="198" t="s">
        <v>90</v>
      </c>
      <c r="I79" s="198">
        <v>5</v>
      </c>
      <c r="J79" s="199">
        <v>2</v>
      </c>
      <c r="K79" s="199">
        <v>0</v>
      </c>
      <c r="L79" s="198" t="s">
        <v>382</v>
      </c>
    </row>
    <row r="80" spans="1:12" ht="16.5">
      <c r="A80" s="198">
        <v>102</v>
      </c>
      <c r="B80" s="199">
        <v>2</v>
      </c>
      <c r="C80" s="198">
        <v>118</v>
      </c>
      <c r="D80" s="198" t="s">
        <v>4</v>
      </c>
      <c r="E80" s="198">
        <v>4744</v>
      </c>
      <c r="F80" s="198" t="s">
        <v>315</v>
      </c>
      <c r="G80" s="198" t="s">
        <v>302</v>
      </c>
      <c r="H80" s="198" t="s">
        <v>90</v>
      </c>
      <c r="I80" s="198">
        <v>1</v>
      </c>
      <c r="J80" s="199">
        <v>13</v>
      </c>
      <c r="K80" s="199">
        <v>4</v>
      </c>
      <c r="L80" s="198" t="s">
        <v>382</v>
      </c>
    </row>
    <row r="81" spans="1:12" ht="16.5">
      <c r="A81" s="198">
        <v>102</v>
      </c>
      <c r="B81" s="199">
        <v>2</v>
      </c>
      <c r="C81" s="198">
        <v>118</v>
      </c>
      <c r="D81" s="198" t="s">
        <v>4</v>
      </c>
      <c r="E81" s="198">
        <v>4744</v>
      </c>
      <c r="F81" s="198" t="s">
        <v>315</v>
      </c>
      <c r="G81" s="198" t="s">
        <v>302</v>
      </c>
      <c r="H81" s="198" t="s">
        <v>90</v>
      </c>
      <c r="I81" s="198">
        <v>2</v>
      </c>
      <c r="J81" s="199">
        <v>9</v>
      </c>
      <c r="K81" s="199">
        <v>8</v>
      </c>
      <c r="L81" s="198" t="s">
        <v>382</v>
      </c>
    </row>
    <row r="82" spans="1:12" ht="16.5">
      <c r="A82" s="198">
        <v>102</v>
      </c>
      <c r="B82" s="199">
        <v>2</v>
      </c>
      <c r="C82" s="198">
        <v>118</v>
      </c>
      <c r="D82" s="198" t="s">
        <v>4</v>
      </c>
      <c r="E82" s="198">
        <v>4744</v>
      </c>
      <c r="F82" s="198" t="s">
        <v>315</v>
      </c>
      <c r="G82" s="198" t="s">
        <v>302</v>
      </c>
      <c r="H82" s="198" t="s">
        <v>90</v>
      </c>
      <c r="I82" s="198">
        <v>3</v>
      </c>
      <c r="J82" s="199">
        <v>5</v>
      </c>
      <c r="K82" s="199">
        <v>1</v>
      </c>
      <c r="L82" s="198" t="s">
        <v>382</v>
      </c>
    </row>
    <row r="83" spans="1:12" ht="16.5">
      <c r="A83" s="198">
        <v>102</v>
      </c>
      <c r="B83" s="199">
        <v>2</v>
      </c>
      <c r="C83" s="198">
        <v>118</v>
      </c>
      <c r="D83" s="198" t="s">
        <v>4</v>
      </c>
      <c r="E83" s="198">
        <v>4744</v>
      </c>
      <c r="F83" s="198" t="s">
        <v>315</v>
      </c>
      <c r="G83" s="198" t="s">
        <v>302</v>
      </c>
      <c r="H83" s="198" t="s">
        <v>90</v>
      </c>
      <c r="I83" s="198">
        <v>4</v>
      </c>
      <c r="J83" s="199">
        <v>2</v>
      </c>
      <c r="K83" s="199">
        <v>0</v>
      </c>
      <c r="L83" s="198" t="s">
        <v>382</v>
      </c>
    </row>
    <row r="84" spans="1:12" ht="16.5">
      <c r="A84" s="198">
        <v>102</v>
      </c>
      <c r="B84" s="199">
        <v>2</v>
      </c>
      <c r="C84" s="198">
        <v>118</v>
      </c>
      <c r="D84" s="198" t="s">
        <v>4</v>
      </c>
      <c r="E84" s="198">
        <v>4744</v>
      </c>
      <c r="F84" s="198" t="s">
        <v>315</v>
      </c>
      <c r="G84" s="198" t="s">
        <v>304</v>
      </c>
      <c r="H84" s="198" t="s">
        <v>92</v>
      </c>
      <c r="I84" s="198">
        <v>1</v>
      </c>
      <c r="J84" s="199">
        <v>35</v>
      </c>
      <c r="K84" s="199">
        <v>15</v>
      </c>
      <c r="L84" s="198" t="s">
        <v>382</v>
      </c>
    </row>
    <row r="85" spans="1:12" ht="16.5">
      <c r="A85" s="198">
        <v>102</v>
      </c>
      <c r="B85" s="199">
        <v>2</v>
      </c>
      <c r="C85" s="198">
        <v>118</v>
      </c>
      <c r="D85" s="198" t="s">
        <v>4</v>
      </c>
      <c r="E85" s="198">
        <v>4744</v>
      </c>
      <c r="F85" s="198" t="s">
        <v>315</v>
      </c>
      <c r="G85" s="198" t="s">
        <v>304</v>
      </c>
      <c r="H85" s="198" t="s">
        <v>92</v>
      </c>
      <c r="I85" s="198">
        <v>2</v>
      </c>
      <c r="J85" s="199">
        <v>36</v>
      </c>
      <c r="K85" s="199">
        <v>12</v>
      </c>
      <c r="L85" s="198" t="s">
        <v>382</v>
      </c>
    </row>
    <row r="86" spans="1:12" ht="16.5">
      <c r="A86" s="198">
        <v>102</v>
      </c>
      <c r="B86" s="199">
        <v>2</v>
      </c>
      <c r="C86" s="198">
        <v>118</v>
      </c>
      <c r="D86" s="198" t="s">
        <v>4</v>
      </c>
      <c r="E86" s="198">
        <v>4744</v>
      </c>
      <c r="F86" s="198" t="s">
        <v>315</v>
      </c>
      <c r="G86" s="198" t="s">
        <v>304</v>
      </c>
      <c r="H86" s="198" t="s">
        <v>92</v>
      </c>
      <c r="I86" s="198">
        <v>3</v>
      </c>
      <c r="J86" s="199">
        <v>31</v>
      </c>
      <c r="K86" s="199">
        <v>16</v>
      </c>
      <c r="L86" s="198" t="s">
        <v>382</v>
      </c>
    </row>
    <row r="87" spans="1:12" ht="16.5">
      <c r="A87" s="198">
        <v>102</v>
      </c>
      <c r="B87" s="199">
        <v>2</v>
      </c>
      <c r="C87" s="198">
        <v>118</v>
      </c>
      <c r="D87" s="198" t="s">
        <v>4</v>
      </c>
      <c r="E87" s="198">
        <v>4744</v>
      </c>
      <c r="F87" s="198" t="s">
        <v>315</v>
      </c>
      <c r="G87" s="198" t="s">
        <v>304</v>
      </c>
      <c r="H87" s="198" t="s">
        <v>92</v>
      </c>
      <c r="I87" s="198">
        <v>4</v>
      </c>
      <c r="J87" s="199">
        <v>31</v>
      </c>
      <c r="K87" s="199">
        <v>9</v>
      </c>
      <c r="L87" s="198" t="s">
        <v>382</v>
      </c>
    </row>
    <row r="88" spans="1:12" ht="16.5">
      <c r="A88" s="198">
        <v>102</v>
      </c>
      <c r="B88" s="199">
        <v>2</v>
      </c>
      <c r="C88" s="198">
        <v>118</v>
      </c>
      <c r="D88" s="198" t="s">
        <v>4</v>
      </c>
      <c r="E88" s="198">
        <v>4744</v>
      </c>
      <c r="F88" s="198" t="s">
        <v>315</v>
      </c>
      <c r="G88" s="198" t="s">
        <v>304</v>
      </c>
      <c r="H88" s="198" t="s">
        <v>92</v>
      </c>
      <c r="I88" s="198">
        <v>5</v>
      </c>
      <c r="J88" s="199">
        <v>7</v>
      </c>
      <c r="K88" s="199">
        <v>1</v>
      </c>
      <c r="L88" s="198" t="s">
        <v>382</v>
      </c>
    </row>
    <row r="89" spans="1:12" ht="16.5">
      <c r="A89" s="198">
        <v>102</v>
      </c>
      <c r="B89" s="199">
        <v>2</v>
      </c>
      <c r="C89" s="198">
        <v>118</v>
      </c>
      <c r="D89" s="198" t="s">
        <v>4</v>
      </c>
      <c r="E89" s="198">
        <v>4744</v>
      </c>
      <c r="F89" s="198" t="s">
        <v>315</v>
      </c>
      <c r="G89" s="198" t="s">
        <v>304</v>
      </c>
      <c r="H89" s="198" t="s">
        <v>92</v>
      </c>
      <c r="I89" s="198">
        <v>6</v>
      </c>
      <c r="J89" s="199">
        <v>1</v>
      </c>
      <c r="K89" s="199">
        <v>0</v>
      </c>
      <c r="L89" s="198" t="s">
        <v>382</v>
      </c>
    </row>
    <row r="90" spans="1:12" ht="16.5">
      <c r="A90" s="198">
        <v>102</v>
      </c>
      <c r="B90" s="199">
        <v>2</v>
      </c>
      <c r="C90" s="198">
        <v>119</v>
      </c>
      <c r="D90" s="198" t="s">
        <v>6</v>
      </c>
      <c r="E90" s="198">
        <v>845</v>
      </c>
      <c r="F90" s="198" t="s">
        <v>316</v>
      </c>
      <c r="G90" s="198" t="s">
        <v>302</v>
      </c>
      <c r="H90" s="198" t="s">
        <v>90</v>
      </c>
      <c r="I90" s="198">
        <v>1</v>
      </c>
      <c r="J90" s="199">
        <v>11</v>
      </c>
      <c r="K90" s="199">
        <v>3</v>
      </c>
      <c r="L90" s="198" t="s">
        <v>382</v>
      </c>
    </row>
    <row r="91" spans="1:12" ht="16.5">
      <c r="A91" s="198">
        <v>102</v>
      </c>
      <c r="B91" s="199">
        <v>2</v>
      </c>
      <c r="C91" s="198">
        <v>119</v>
      </c>
      <c r="D91" s="198" t="s">
        <v>6</v>
      </c>
      <c r="E91" s="198">
        <v>845</v>
      </c>
      <c r="F91" s="198" t="s">
        <v>316</v>
      </c>
      <c r="G91" s="198" t="s">
        <v>302</v>
      </c>
      <c r="H91" s="198" t="s">
        <v>90</v>
      </c>
      <c r="I91" s="198">
        <v>2</v>
      </c>
      <c r="J91" s="199">
        <v>4</v>
      </c>
      <c r="K91" s="199">
        <v>6</v>
      </c>
      <c r="L91" s="198" t="s">
        <v>382</v>
      </c>
    </row>
    <row r="92" spans="1:12" ht="16.5">
      <c r="A92" s="198">
        <v>102</v>
      </c>
      <c r="B92" s="199">
        <v>2</v>
      </c>
      <c r="C92" s="198">
        <v>119</v>
      </c>
      <c r="D92" s="198" t="s">
        <v>6</v>
      </c>
      <c r="E92" s="198">
        <v>845</v>
      </c>
      <c r="F92" s="198" t="s">
        <v>316</v>
      </c>
      <c r="G92" s="198" t="s">
        <v>302</v>
      </c>
      <c r="H92" s="198" t="s">
        <v>90</v>
      </c>
      <c r="I92" s="198">
        <v>3</v>
      </c>
      <c r="J92" s="199">
        <v>2</v>
      </c>
      <c r="K92" s="199">
        <v>4</v>
      </c>
      <c r="L92" s="198" t="s">
        <v>382</v>
      </c>
    </row>
    <row r="93" spans="1:12" ht="16.5">
      <c r="A93" s="198">
        <v>102</v>
      </c>
      <c r="B93" s="199">
        <v>2</v>
      </c>
      <c r="C93" s="198">
        <v>119</v>
      </c>
      <c r="D93" s="198" t="s">
        <v>6</v>
      </c>
      <c r="E93" s="198">
        <v>845</v>
      </c>
      <c r="F93" s="198" t="s">
        <v>316</v>
      </c>
      <c r="G93" s="198" t="s">
        <v>302</v>
      </c>
      <c r="H93" s="198" t="s">
        <v>90</v>
      </c>
      <c r="I93" s="198">
        <v>4</v>
      </c>
      <c r="J93" s="199">
        <v>0</v>
      </c>
      <c r="K93" s="199">
        <v>1</v>
      </c>
      <c r="L93" s="198" t="s">
        <v>382</v>
      </c>
    </row>
    <row r="94" spans="1:12" ht="16.5">
      <c r="A94" s="198">
        <v>102</v>
      </c>
      <c r="B94" s="199">
        <v>2</v>
      </c>
      <c r="C94" s="198">
        <v>119</v>
      </c>
      <c r="D94" s="198" t="s">
        <v>6</v>
      </c>
      <c r="E94" s="198">
        <v>845</v>
      </c>
      <c r="F94" s="198" t="s">
        <v>316</v>
      </c>
      <c r="G94" s="198" t="s">
        <v>302</v>
      </c>
      <c r="H94" s="198" t="s">
        <v>90</v>
      </c>
      <c r="I94" s="198">
        <v>6</v>
      </c>
      <c r="J94" s="199">
        <v>1</v>
      </c>
      <c r="K94" s="199">
        <v>0</v>
      </c>
      <c r="L94" s="198" t="s">
        <v>382</v>
      </c>
    </row>
    <row r="95" spans="1:12" ht="16.5">
      <c r="A95" s="198">
        <v>102</v>
      </c>
      <c r="B95" s="199">
        <v>2</v>
      </c>
      <c r="C95" s="198">
        <v>119</v>
      </c>
      <c r="D95" s="198" t="s">
        <v>6</v>
      </c>
      <c r="E95" s="198">
        <v>845</v>
      </c>
      <c r="F95" s="198" t="s">
        <v>316</v>
      </c>
      <c r="G95" s="198" t="s">
        <v>306</v>
      </c>
      <c r="H95" s="198" t="s">
        <v>392</v>
      </c>
      <c r="I95" s="198">
        <v>1</v>
      </c>
      <c r="J95" s="199">
        <v>7</v>
      </c>
      <c r="K95" s="199">
        <v>6</v>
      </c>
      <c r="L95" s="198" t="s">
        <v>382</v>
      </c>
    </row>
    <row r="96" spans="1:12" ht="16.5">
      <c r="A96" s="198">
        <v>102</v>
      </c>
      <c r="B96" s="199">
        <v>2</v>
      </c>
      <c r="C96" s="198">
        <v>119</v>
      </c>
      <c r="D96" s="198" t="s">
        <v>6</v>
      </c>
      <c r="E96" s="198">
        <v>845</v>
      </c>
      <c r="F96" s="198" t="s">
        <v>316</v>
      </c>
      <c r="G96" s="198" t="s">
        <v>306</v>
      </c>
      <c r="H96" s="198" t="s">
        <v>392</v>
      </c>
      <c r="I96" s="198">
        <v>2</v>
      </c>
      <c r="J96" s="199">
        <v>9</v>
      </c>
      <c r="K96" s="199">
        <v>3</v>
      </c>
      <c r="L96" s="198" t="s">
        <v>382</v>
      </c>
    </row>
    <row r="97" spans="1:12" ht="16.5">
      <c r="A97" s="198">
        <v>102</v>
      </c>
      <c r="B97" s="199">
        <v>2</v>
      </c>
      <c r="C97" s="198">
        <v>119</v>
      </c>
      <c r="D97" s="198" t="s">
        <v>6</v>
      </c>
      <c r="E97" s="198">
        <v>845</v>
      </c>
      <c r="F97" s="198" t="s">
        <v>316</v>
      </c>
      <c r="G97" s="198" t="s">
        <v>306</v>
      </c>
      <c r="H97" s="198" t="s">
        <v>392</v>
      </c>
      <c r="I97" s="198">
        <v>3</v>
      </c>
      <c r="J97" s="199">
        <v>4</v>
      </c>
      <c r="K97" s="199">
        <v>4</v>
      </c>
      <c r="L97" s="198" t="s">
        <v>382</v>
      </c>
    </row>
    <row r="98" spans="1:12" ht="16.5">
      <c r="A98" s="198">
        <v>102</v>
      </c>
      <c r="B98" s="199">
        <v>2</v>
      </c>
      <c r="C98" s="198">
        <v>119</v>
      </c>
      <c r="D98" s="198" t="s">
        <v>6</v>
      </c>
      <c r="E98" s="198">
        <v>845</v>
      </c>
      <c r="F98" s="198" t="s">
        <v>316</v>
      </c>
      <c r="G98" s="198" t="s">
        <v>306</v>
      </c>
      <c r="H98" s="198" t="s">
        <v>392</v>
      </c>
      <c r="I98" s="198">
        <v>4</v>
      </c>
      <c r="J98" s="199">
        <v>3</v>
      </c>
      <c r="K98" s="199">
        <v>1</v>
      </c>
      <c r="L98" s="198" t="s">
        <v>382</v>
      </c>
    </row>
    <row r="99" spans="1:12" ht="16.5">
      <c r="A99" s="198">
        <v>102</v>
      </c>
      <c r="B99" s="199">
        <v>2</v>
      </c>
      <c r="C99" s="198">
        <v>119</v>
      </c>
      <c r="D99" s="198" t="s">
        <v>6</v>
      </c>
      <c r="E99" s="198">
        <v>845</v>
      </c>
      <c r="F99" s="198" t="s">
        <v>316</v>
      </c>
      <c r="G99" s="198" t="s">
        <v>306</v>
      </c>
      <c r="H99" s="198" t="s">
        <v>392</v>
      </c>
      <c r="I99" s="198">
        <v>5</v>
      </c>
      <c r="J99" s="199">
        <v>4</v>
      </c>
      <c r="K99" s="199">
        <v>1</v>
      </c>
      <c r="L99" s="198" t="s">
        <v>382</v>
      </c>
    </row>
    <row r="100" spans="1:12" ht="16.5">
      <c r="A100" s="198">
        <v>102</v>
      </c>
      <c r="B100" s="199">
        <v>2</v>
      </c>
      <c r="C100" s="198">
        <v>119</v>
      </c>
      <c r="D100" s="198" t="s">
        <v>6</v>
      </c>
      <c r="E100" s="198">
        <v>845</v>
      </c>
      <c r="F100" s="198" t="s">
        <v>316</v>
      </c>
      <c r="G100" s="198" t="s">
        <v>304</v>
      </c>
      <c r="H100" s="198" t="s">
        <v>92</v>
      </c>
      <c r="I100" s="198">
        <v>1</v>
      </c>
      <c r="J100" s="199">
        <v>26</v>
      </c>
      <c r="K100" s="199">
        <v>21</v>
      </c>
      <c r="L100" s="198" t="s">
        <v>382</v>
      </c>
    </row>
    <row r="101" spans="1:12" ht="16.5">
      <c r="A101" s="198">
        <v>102</v>
      </c>
      <c r="B101" s="199">
        <v>2</v>
      </c>
      <c r="C101" s="198">
        <v>119</v>
      </c>
      <c r="D101" s="198" t="s">
        <v>6</v>
      </c>
      <c r="E101" s="198">
        <v>845</v>
      </c>
      <c r="F101" s="198" t="s">
        <v>316</v>
      </c>
      <c r="G101" s="198" t="s">
        <v>304</v>
      </c>
      <c r="H101" s="198" t="s">
        <v>92</v>
      </c>
      <c r="I101" s="198">
        <v>2</v>
      </c>
      <c r="J101" s="199">
        <v>24</v>
      </c>
      <c r="K101" s="199">
        <v>22</v>
      </c>
      <c r="L101" s="198" t="s">
        <v>382</v>
      </c>
    </row>
    <row r="102" spans="1:12" ht="16.5">
      <c r="A102" s="198">
        <v>102</v>
      </c>
      <c r="B102" s="199">
        <v>2</v>
      </c>
      <c r="C102" s="198">
        <v>119</v>
      </c>
      <c r="D102" s="198" t="s">
        <v>6</v>
      </c>
      <c r="E102" s="198">
        <v>845</v>
      </c>
      <c r="F102" s="198" t="s">
        <v>316</v>
      </c>
      <c r="G102" s="198" t="s">
        <v>304</v>
      </c>
      <c r="H102" s="198" t="s">
        <v>92</v>
      </c>
      <c r="I102" s="198">
        <v>3</v>
      </c>
      <c r="J102" s="199">
        <v>21</v>
      </c>
      <c r="K102" s="199">
        <v>27</v>
      </c>
      <c r="L102" s="198" t="s">
        <v>382</v>
      </c>
    </row>
    <row r="103" spans="1:12" ht="16.5">
      <c r="A103" s="198">
        <v>102</v>
      </c>
      <c r="B103" s="199">
        <v>2</v>
      </c>
      <c r="C103" s="198">
        <v>119</v>
      </c>
      <c r="D103" s="198" t="s">
        <v>6</v>
      </c>
      <c r="E103" s="198">
        <v>845</v>
      </c>
      <c r="F103" s="198" t="s">
        <v>316</v>
      </c>
      <c r="G103" s="198" t="s">
        <v>304</v>
      </c>
      <c r="H103" s="198" t="s">
        <v>92</v>
      </c>
      <c r="I103" s="198">
        <v>4</v>
      </c>
      <c r="J103" s="199">
        <v>28</v>
      </c>
      <c r="K103" s="199">
        <v>26</v>
      </c>
      <c r="L103" s="198" t="s">
        <v>382</v>
      </c>
    </row>
    <row r="104" spans="1:12" ht="16.5">
      <c r="A104" s="198">
        <v>102</v>
      </c>
      <c r="B104" s="199">
        <v>2</v>
      </c>
      <c r="C104" s="198">
        <v>119</v>
      </c>
      <c r="D104" s="198" t="s">
        <v>6</v>
      </c>
      <c r="E104" s="198">
        <v>845</v>
      </c>
      <c r="F104" s="198" t="s">
        <v>316</v>
      </c>
      <c r="G104" s="198" t="s">
        <v>304</v>
      </c>
      <c r="H104" s="198" t="s">
        <v>92</v>
      </c>
      <c r="I104" s="198">
        <v>5</v>
      </c>
      <c r="J104" s="199">
        <v>7</v>
      </c>
      <c r="K104" s="199">
        <v>2</v>
      </c>
      <c r="L104" s="198" t="s">
        <v>382</v>
      </c>
    </row>
    <row r="105" spans="1:12" ht="16.5">
      <c r="A105" s="198">
        <v>102</v>
      </c>
      <c r="B105" s="199">
        <v>2</v>
      </c>
      <c r="C105" s="198">
        <v>119</v>
      </c>
      <c r="D105" s="198" t="s">
        <v>6</v>
      </c>
      <c r="E105" s="198">
        <v>845</v>
      </c>
      <c r="F105" s="198" t="s">
        <v>316</v>
      </c>
      <c r="G105" s="198" t="s">
        <v>304</v>
      </c>
      <c r="H105" s="198" t="s">
        <v>92</v>
      </c>
      <c r="I105" s="198">
        <v>6</v>
      </c>
      <c r="J105" s="199">
        <v>1</v>
      </c>
      <c r="K105" s="199">
        <v>0</v>
      </c>
      <c r="L105" s="198" t="s">
        <v>382</v>
      </c>
    </row>
    <row r="106" spans="1:12" ht="16.5">
      <c r="A106" s="198">
        <v>102</v>
      </c>
      <c r="B106" s="199">
        <v>2</v>
      </c>
      <c r="C106" s="198">
        <v>119</v>
      </c>
      <c r="D106" s="198" t="s">
        <v>6</v>
      </c>
      <c r="E106" s="198">
        <v>846</v>
      </c>
      <c r="F106" s="198" t="s">
        <v>319</v>
      </c>
      <c r="G106" s="198" t="s">
        <v>302</v>
      </c>
      <c r="H106" s="198" t="s">
        <v>90</v>
      </c>
      <c r="I106" s="198">
        <v>1</v>
      </c>
      <c r="J106" s="199">
        <v>3</v>
      </c>
      <c r="K106" s="199">
        <v>7</v>
      </c>
      <c r="L106" s="198" t="s">
        <v>382</v>
      </c>
    </row>
    <row r="107" spans="1:12" ht="16.5">
      <c r="A107" s="198">
        <v>102</v>
      </c>
      <c r="B107" s="199">
        <v>2</v>
      </c>
      <c r="C107" s="198">
        <v>119</v>
      </c>
      <c r="D107" s="198" t="s">
        <v>6</v>
      </c>
      <c r="E107" s="198">
        <v>846</v>
      </c>
      <c r="F107" s="198" t="s">
        <v>319</v>
      </c>
      <c r="G107" s="198" t="s">
        <v>302</v>
      </c>
      <c r="H107" s="198" t="s">
        <v>90</v>
      </c>
      <c r="I107" s="198">
        <v>2</v>
      </c>
      <c r="J107" s="199">
        <v>5</v>
      </c>
      <c r="K107" s="199">
        <v>3</v>
      </c>
      <c r="L107" s="198" t="s">
        <v>382</v>
      </c>
    </row>
    <row r="108" spans="1:12" ht="16.5">
      <c r="A108" s="198">
        <v>102</v>
      </c>
      <c r="B108" s="199">
        <v>2</v>
      </c>
      <c r="C108" s="198">
        <v>119</v>
      </c>
      <c r="D108" s="198" t="s">
        <v>6</v>
      </c>
      <c r="E108" s="198">
        <v>846</v>
      </c>
      <c r="F108" s="198" t="s">
        <v>319</v>
      </c>
      <c r="G108" s="198" t="s">
        <v>302</v>
      </c>
      <c r="H108" s="198" t="s">
        <v>90</v>
      </c>
      <c r="I108" s="198">
        <v>3</v>
      </c>
      <c r="J108" s="199">
        <v>6</v>
      </c>
      <c r="K108" s="199">
        <v>6</v>
      </c>
      <c r="L108" s="198" t="s">
        <v>382</v>
      </c>
    </row>
    <row r="109" spans="1:12" ht="16.5">
      <c r="A109" s="198">
        <v>102</v>
      </c>
      <c r="B109" s="199">
        <v>2</v>
      </c>
      <c r="C109" s="198">
        <v>119</v>
      </c>
      <c r="D109" s="198" t="s">
        <v>6</v>
      </c>
      <c r="E109" s="198">
        <v>846</v>
      </c>
      <c r="F109" s="198" t="s">
        <v>319</v>
      </c>
      <c r="G109" s="198" t="s">
        <v>302</v>
      </c>
      <c r="H109" s="198" t="s">
        <v>90</v>
      </c>
      <c r="I109" s="198">
        <v>4</v>
      </c>
      <c r="J109" s="199">
        <v>1</v>
      </c>
      <c r="K109" s="199">
        <v>5</v>
      </c>
      <c r="L109" s="198" t="s">
        <v>382</v>
      </c>
    </row>
    <row r="110" spans="1:12" ht="16.5">
      <c r="A110" s="198">
        <v>102</v>
      </c>
      <c r="B110" s="199">
        <v>2</v>
      </c>
      <c r="C110" s="198">
        <v>119</v>
      </c>
      <c r="D110" s="198" t="s">
        <v>6</v>
      </c>
      <c r="E110" s="198">
        <v>846</v>
      </c>
      <c r="F110" s="198" t="s">
        <v>319</v>
      </c>
      <c r="G110" s="198" t="s">
        <v>304</v>
      </c>
      <c r="H110" s="198" t="s">
        <v>92</v>
      </c>
      <c r="I110" s="198">
        <v>1</v>
      </c>
      <c r="J110" s="199">
        <v>25</v>
      </c>
      <c r="K110" s="199">
        <v>25</v>
      </c>
      <c r="L110" s="198" t="s">
        <v>382</v>
      </c>
    </row>
    <row r="111" spans="1:12" ht="16.5">
      <c r="A111" s="198">
        <v>102</v>
      </c>
      <c r="B111" s="199">
        <v>2</v>
      </c>
      <c r="C111" s="198">
        <v>119</v>
      </c>
      <c r="D111" s="198" t="s">
        <v>6</v>
      </c>
      <c r="E111" s="198">
        <v>846</v>
      </c>
      <c r="F111" s="198" t="s">
        <v>319</v>
      </c>
      <c r="G111" s="198" t="s">
        <v>304</v>
      </c>
      <c r="H111" s="198" t="s">
        <v>92</v>
      </c>
      <c r="I111" s="198">
        <v>2</v>
      </c>
      <c r="J111" s="199">
        <v>25</v>
      </c>
      <c r="K111" s="199">
        <v>17</v>
      </c>
      <c r="L111" s="198" t="s">
        <v>382</v>
      </c>
    </row>
    <row r="112" spans="1:12" ht="16.5">
      <c r="A112" s="198">
        <v>102</v>
      </c>
      <c r="B112" s="199">
        <v>2</v>
      </c>
      <c r="C112" s="198">
        <v>119</v>
      </c>
      <c r="D112" s="198" t="s">
        <v>6</v>
      </c>
      <c r="E112" s="198">
        <v>846</v>
      </c>
      <c r="F112" s="198" t="s">
        <v>319</v>
      </c>
      <c r="G112" s="198" t="s">
        <v>304</v>
      </c>
      <c r="H112" s="198" t="s">
        <v>92</v>
      </c>
      <c r="I112" s="198">
        <v>3</v>
      </c>
      <c r="J112" s="199">
        <v>25</v>
      </c>
      <c r="K112" s="199">
        <v>30</v>
      </c>
      <c r="L112" s="198" t="s">
        <v>382</v>
      </c>
    </row>
    <row r="113" spans="1:12" ht="16.5">
      <c r="A113" s="198">
        <v>102</v>
      </c>
      <c r="B113" s="199">
        <v>2</v>
      </c>
      <c r="C113" s="198">
        <v>119</v>
      </c>
      <c r="D113" s="198" t="s">
        <v>6</v>
      </c>
      <c r="E113" s="198">
        <v>846</v>
      </c>
      <c r="F113" s="198" t="s">
        <v>319</v>
      </c>
      <c r="G113" s="198" t="s">
        <v>304</v>
      </c>
      <c r="H113" s="198" t="s">
        <v>92</v>
      </c>
      <c r="I113" s="198">
        <v>4</v>
      </c>
      <c r="J113" s="199">
        <v>25</v>
      </c>
      <c r="K113" s="199">
        <v>23</v>
      </c>
      <c r="L113" s="198" t="s">
        <v>382</v>
      </c>
    </row>
    <row r="114" spans="1:12" ht="16.5">
      <c r="A114" s="198">
        <v>102</v>
      </c>
      <c r="B114" s="199">
        <v>2</v>
      </c>
      <c r="C114" s="198">
        <v>119</v>
      </c>
      <c r="D114" s="198" t="s">
        <v>6</v>
      </c>
      <c r="E114" s="198">
        <v>846</v>
      </c>
      <c r="F114" s="198" t="s">
        <v>319</v>
      </c>
      <c r="G114" s="198" t="s">
        <v>304</v>
      </c>
      <c r="H114" s="198" t="s">
        <v>92</v>
      </c>
      <c r="I114" s="198">
        <v>5</v>
      </c>
      <c r="J114" s="199">
        <v>1</v>
      </c>
      <c r="K114" s="199">
        <v>0</v>
      </c>
      <c r="L114" s="198" t="s">
        <v>382</v>
      </c>
    </row>
    <row r="115" spans="1:12" ht="16.5">
      <c r="A115" s="198">
        <v>102</v>
      </c>
      <c r="B115" s="199">
        <v>2</v>
      </c>
      <c r="C115" s="198">
        <v>119</v>
      </c>
      <c r="D115" s="198" t="s">
        <v>6</v>
      </c>
      <c r="E115" s="198">
        <v>846</v>
      </c>
      <c r="F115" s="198" t="s">
        <v>319</v>
      </c>
      <c r="G115" s="198" t="s">
        <v>304</v>
      </c>
      <c r="H115" s="198" t="s">
        <v>92</v>
      </c>
      <c r="I115" s="198">
        <v>6</v>
      </c>
      <c r="J115" s="199">
        <v>1</v>
      </c>
      <c r="K115" s="199">
        <v>0</v>
      </c>
      <c r="L115" s="198" t="s">
        <v>382</v>
      </c>
    </row>
    <row r="116" spans="1:12" ht="16.5">
      <c r="A116" s="198">
        <v>102</v>
      </c>
      <c r="B116" s="199">
        <v>2</v>
      </c>
      <c r="C116" s="198">
        <v>119</v>
      </c>
      <c r="D116" s="198" t="s">
        <v>6</v>
      </c>
      <c r="E116" s="198">
        <v>846</v>
      </c>
      <c r="F116" s="198" t="s">
        <v>319</v>
      </c>
      <c r="G116" s="198" t="s">
        <v>317</v>
      </c>
      <c r="H116" s="198" t="s">
        <v>387</v>
      </c>
      <c r="I116" s="198">
        <v>1</v>
      </c>
      <c r="J116" s="199">
        <v>20</v>
      </c>
      <c r="K116" s="199">
        <v>28</v>
      </c>
      <c r="L116" s="198" t="s">
        <v>382</v>
      </c>
    </row>
    <row r="117" spans="1:12" ht="16.5">
      <c r="A117" s="198">
        <v>102</v>
      </c>
      <c r="B117" s="199">
        <v>2</v>
      </c>
      <c r="C117" s="198">
        <v>119</v>
      </c>
      <c r="D117" s="198" t="s">
        <v>6</v>
      </c>
      <c r="E117" s="198">
        <v>846</v>
      </c>
      <c r="F117" s="198" t="s">
        <v>319</v>
      </c>
      <c r="G117" s="198" t="s">
        <v>317</v>
      </c>
      <c r="H117" s="198" t="s">
        <v>387</v>
      </c>
      <c r="I117" s="198">
        <v>2</v>
      </c>
      <c r="J117" s="199">
        <v>23</v>
      </c>
      <c r="K117" s="199">
        <v>27</v>
      </c>
      <c r="L117" s="198" t="s">
        <v>382</v>
      </c>
    </row>
    <row r="118" spans="1:12" ht="16.5">
      <c r="A118" s="198">
        <v>102</v>
      </c>
      <c r="B118" s="199">
        <v>2</v>
      </c>
      <c r="C118" s="198">
        <v>119</v>
      </c>
      <c r="D118" s="198" t="s">
        <v>6</v>
      </c>
      <c r="E118" s="198">
        <v>846</v>
      </c>
      <c r="F118" s="198" t="s">
        <v>319</v>
      </c>
      <c r="G118" s="198" t="s">
        <v>317</v>
      </c>
      <c r="H118" s="198" t="s">
        <v>387</v>
      </c>
      <c r="I118" s="198">
        <v>3</v>
      </c>
      <c r="J118" s="199">
        <v>16</v>
      </c>
      <c r="K118" s="199">
        <v>27</v>
      </c>
      <c r="L118" s="198" t="s">
        <v>382</v>
      </c>
    </row>
    <row r="119" spans="1:12" ht="16.5">
      <c r="A119" s="198">
        <v>102</v>
      </c>
      <c r="B119" s="199">
        <v>2</v>
      </c>
      <c r="C119" s="198">
        <v>119</v>
      </c>
      <c r="D119" s="198" t="s">
        <v>6</v>
      </c>
      <c r="E119" s="198">
        <v>846</v>
      </c>
      <c r="F119" s="198" t="s">
        <v>319</v>
      </c>
      <c r="G119" s="198" t="s">
        <v>317</v>
      </c>
      <c r="H119" s="198" t="s">
        <v>387</v>
      </c>
      <c r="I119" s="198">
        <v>4</v>
      </c>
      <c r="J119" s="199">
        <v>17</v>
      </c>
      <c r="K119" s="199">
        <v>22</v>
      </c>
      <c r="L119" s="198" t="s">
        <v>382</v>
      </c>
    </row>
    <row r="120" spans="1:12" ht="16.5">
      <c r="A120" s="198">
        <v>102</v>
      </c>
      <c r="B120" s="199">
        <v>2</v>
      </c>
      <c r="C120" s="198">
        <v>119</v>
      </c>
      <c r="D120" s="198" t="s">
        <v>6</v>
      </c>
      <c r="E120" s="198">
        <v>846</v>
      </c>
      <c r="F120" s="198" t="s">
        <v>319</v>
      </c>
      <c r="G120" s="198" t="s">
        <v>317</v>
      </c>
      <c r="H120" s="198" t="s">
        <v>387</v>
      </c>
      <c r="I120" s="198">
        <v>5</v>
      </c>
      <c r="J120" s="199">
        <v>3</v>
      </c>
      <c r="K120" s="199">
        <v>1</v>
      </c>
      <c r="L120" s="198" t="s">
        <v>382</v>
      </c>
    </row>
    <row r="121" spans="1:12" ht="16.5">
      <c r="A121" s="198">
        <v>102</v>
      </c>
      <c r="B121" s="199">
        <v>2</v>
      </c>
      <c r="C121" s="198">
        <v>119</v>
      </c>
      <c r="D121" s="198" t="s">
        <v>6</v>
      </c>
      <c r="E121" s="198">
        <v>846</v>
      </c>
      <c r="F121" s="198" t="s">
        <v>319</v>
      </c>
      <c r="G121" s="198" t="s">
        <v>317</v>
      </c>
      <c r="H121" s="198" t="s">
        <v>387</v>
      </c>
      <c r="I121" s="198">
        <v>6</v>
      </c>
      <c r="J121" s="199">
        <v>0</v>
      </c>
      <c r="K121" s="199">
        <v>1</v>
      </c>
      <c r="L121" s="198" t="s">
        <v>382</v>
      </c>
    </row>
    <row r="122" spans="1:12" ht="16.5">
      <c r="A122" s="198">
        <v>102</v>
      </c>
      <c r="B122" s="199">
        <v>2</v>
      </c>
      <c r="C122" s="198">
        <v>119</v>
      </c>
      <c r="D122" s="198" t="s">
        <v>6</v>
      </c>
      <c r="E122" s="198">
        <v>847</v>
      </c>
      <c r="F122" s="198" t="s">
        <v>320</v>
      </c>
      <c r="G122" s="198" t="s">
        <v>302</v>
      </c>
      <c r="H122" s="198" t="s">
        <v>90</v>
      </c>
      <c r="I122" s="198">
        <v>1</v>
      </c>
      <c r="J122" s="199">
        <v>10</v>
      </c>
      <c r="K122" s="199">
        <v>7</v>
      </c>
      <c r="L122" s="198" t="s">
        <v>382</v>
      </c>
    </row>
    <row r="123" spans="1:12" ht="16.5">
      <c r="A123" s="198">
        <v>102</v>
      </c>
      <c r="B123" s="199">
        <v>2</v>
      </c>
      <c r="C123" s="198">
        <v>119</v>
      </c>
      <c r="D123" s="198" t="s">
        <v>6</v>
      </c>
      <c r="E123" s="198">
        <v>847</v>
      </c>
      <c r="F123" s="198" t="s">
        <v>320</v>
      </c>
      <c r="G123" s="198" t="s">
        <v>302</v>
      </c>
      <c r="H123" s="198" t="s">
        <v>90</v>
      </c>
      <c r="I123" s="198">
        <v>2</v>
      </c>
      <c r="J123" s="199">
        <v>8</v>
      </c>
      <c r="K123" s="199">
        <v>3</v>
      </c>
      <c r="L123" s="198" t="s">
        <v>382</v>
      </c>
    </row>
    <row r="124" spans="1:12" ht="16.5">
      <c r="A124" s="198">
        <v>102</v>
      </c>
      <c r="B124" s="199">
        <v>2</v>
      </c>
      <c r="C124" s="198">
        <v>119</v>
      </c>
      <c r="D124" s="198" t="s">
        <v>6</v>
      </c>
      <c r="E124" s="198">
        <v>847</v>
      </c>
      <c r="F124" s="198" t="s">
        <v>320</v>
      </c>
      <c r="G124" s="198" t="s">
        <v>302</v>
      </c>
      <c r="H124" s="198" t="s">
        <v>90</v>
      </c>
      <c r="I124" s="198">
        <v>3</v>
      </c>
      <c r="J124" s="199">
        <v>2</v>
      </c>
      <c r="K124" s="199">
        <v>1</v>
      </c>
      <c r="L124" s="198" t="s">
        <v>382</v>
      </c>
    </row>
    <row r="125" spans="1:12" ht="16.5">
      <c r="A125" s="198">
        <v>102</v>
      </c>
      <c r="B125" s="199">
        <v>2</v>
      </c>
      <c r="C125" s="198">
        <v>119</v>
      </c>
      <c r="D125" s="198" t="s">
        <v>6</v>
      </c>
      <c r="E125" s="198">
        <v>847</v>
      </c>
      <c r="F125" s="198" t="s">
        <v>320</v>
      </c>
      <c r="G125" s="198" t="s">
        <v>302</v>
      </c>
      <c r="H125" s="198" t="s">
        <v>90</v>
      </c>
      <c r="I125" s="198">
        <v>4</v>
      </c>
      <c r="J125" s="199">
        <v>1</v>
      </c>
      <c r="K125" s="199">
        <v>1</v>
      </c>
      <c r="L125" s="198" t="s">
        <v>382</v>
      </c>
    </row>
    <row r="126" spans="1:12" ht="16.5">
      <c r="A126" s="198">
        <v>102</v>
      </c>
      <c r="B126" s="199">
        <v>2</v>
      </c>
      <c r="C126" s="198">
        <v>119</v>
      </c>
      <c r="D126" s="198" t="s">
        <v>6</v>
      </c>
      <c r="E126" s="198">
        <v>847</v>
      </c>
      <c r="F126" s="198" t="s">
        <v>320</v>
      </c>
      <c r="G126" s="198" t="s">
        <v>306</v>
      </c>
      <c r="H126" s="198" t="s">
        <v>392</v>
      </c>
      <c r="I126" s="198">
        <v>1</v>
      </c>
      <c r="J126" s="199">
        <v>1</v>
      </c>
      <c r="K126" s="199">
        <v>2</v>
      </c>
      <c r="L126" s="198" t="s">
        <v>382</v>
      </c>
    </row>
    <row r="127" spans="1:12" ht="16.5">
      <c r="A127" s="198">
        <v>102</v>
      </c>
      <c r="B127" s="199">
        <v>2</v>
      </c>
      <c r="C127" s="198">
        <v>119</v>
      </c>
      <c r="D127" s="198" t="s">
        <v>6</v>
      </c>
      <c r="E127" s="198">
        <v>847</v>
      </c>
      <c r="F127" s="198" t="s">
        <v>320</v>
      </c>
      <c r="G127" s="198" t="s">
        <v>306</v>
      </c>
      <c r="H127" s="198" t="s">
        <v>392</v>
      </c>
      <c r="I127" s="198">
        <v>2</v>
      </c>
      <c r="J127" s="199">
        <v>4</v>
      </c>
      <c r="K127" s="199">
        <v>5</v>
      </c>
      <c r="L127" s="198" t="s">
        <v>382</v>
      </c>
    </row>
    <row r="128" spans="1:12" ht="16.5">
      <c r="A128" s="198">
        <v>102</v>
      </c>
      <c r="B128" s="199">
        <v>2</v>
      </c>
      <c r="C128" s="198">
        <v>119</v>
      </c>
      <c r="D128" s="198" t="s">
        <v>6</v>
      </c>
      <c r="E128" s="198">
        <v>847</v>
      </c>
      <c r="F128" s="198" t="s">
        <v>320</v>
      </c>
      <c r="G128" s="198" t="s">
        <v>306</v>
      </c>
      <c r="H128" s="198" t="s">
        <v>392</v>
      </c>
      <c r="I128" s="198">
        <v>4</v>
      </c>
      <c r="J128" s="199">
        <v>1</v>
      </c>
      <c r="K128" s="199">
        <v>1</v>
      </c>
      <c r="L128" s="198" t="s">
        <v>382</v>
      </c>
    </row>
    <row r="129" spans="1:12" ht="16.5">
      <c r="A129" s="198">
        <v>102</v>
      </c>
      <c r="B129" s="199">
        <v>2</v>
      </c>
      <c r="C129" s="198">
        <v>119</v>
      </c>
      <c r="D129" s="198" t="s">
        <v>6</v>
      </c>
      <c r="E129" s="198">
        <v>847</v>
      </c>
      <c r="F129" s="198" t="s">
        <v>320</v>
      </c>
      <c r="G129" s="198" t="s">
        <v>306</v>
      </c>
      <c r="H129" s="198" t="s">
        <v>392</v>
      </c>
      <c r="I129" s="198">
        <v>5</v>
      </c>
      <c r="J129" s="199">
        <v>1</v>
      </c>
      <c r="K129" s="199">
        <v>0</v>
      </c>
      <c r="L129" s="198" t="s">
        <v>382</v>
      </c>
    </row>
    <row r="130" spans="1:12" ht="16.5">
      <c r="A130" s="198">
        <v>102</v>
      </c>
      <c r="B130" s="199">
        <v>2</v>
      </c>
      <c r="C130" s="198">
        <v>119</v>
      </c>
      <c r="D130" s="198" t="s">
        <v>6</v>
      </c>
      <c r="E130" s="198">
        <v>847</v>
      </c>
      <c r="F130" s="198" t="s">
        <v>320</v>
      </c>
      <c r="G130" s="198" t="s">
        <v>306</v>
      </c>
      <c r="H130" s="198" t="s">
        <v>392</v>
      </c>
      <c r="I130" s="198">
        <v>6</v>
      </c>
      <c r="J130" s="199">
        <v>1</v>
      </c>
      <c r="K130" s="199">
        <v>0</v>
      </c>
      <c r="L130" s="198" t="s">
        <v>382</v>
      </c>
    </row>
    <row r="131" spans="1:12" ht="16.5">
      <c r="A131" s="198">
        <v>102</v>
      </c>
      <c r="B131" s="199">
        <v>2</v>
      </c>
      <c r="C131" s="198">
        <v>119</v>
      </c>
      <c r="D131" s="198" t="s">
        <v>6</v>
      </c>
      <c r="E131" s="198">
        <v>847</v>
      </c>
      <c r="F131" s="198" t="s">
        <v>320</v>
      </c>
      <c r="G131" s="198" t="s">
        <v>304</v>
      </c>
      <c r="H131" s="198" t="s">
        <v>92</v>
      </c>
      <c r="I131" s="198">
        <v>1</v>
      </c>
      <c r="J131" s="199">
        <v>20</v>
      </c>
      <c r="K131" s="199">
        <v>25</v>
      </c>
      <c r="L131" s="198" t="s">
        <v>382</v>
      </c>
    </row>
    <row r="132" spans="1:12" ht="16.5">
      <c r="A132" s="198">
        <v>102</v>
      </c>
      <c r="B132" s="199">
        <v>2</v>
      </c>
      <c r="C132" s="198">
        <v>119</v>
      </c>
      <c r="D132" s="198" t="s">
        <v>6</v>
      </c>
      <c r="E132" s="198">
        <v>847</v>
      </c>
      <c r="F132" s="198" t="s">
        <v>320</v>
      </c>
      <c r="G132" s="198" t="s">
        <v>304</v>
      </c>
      <c r="H132" s="198" t="s">
        <v>92</v>
      </c>
      <c r="I132" s="198">
        <v>2</v>
      </c>
      <c r="J132" s="199">
        <v>19</v>
      </c>
      <c r="K132" s="199">
        <v>26</v>
      </c>
      <c r="L132" s="198" t="s">
        <v>382</v>
      </c>
    </row>
    <row r="133" spans="1:12" ht="16.5">
      <c r="A133" s="198">
        <v>102</v>
      </c>
      <c r="B133" s="199">
        <v>2</v>
      </c>
      <c r="C133" s="198">
        <v>119</v>
      </c>
      <c r="D133" s="198" t="s">
        <v>6</v>
      </c>
      <c r="E133" s="198">
        <v>847</v>
      </c>
      <c r="F133" s="198" t="s">
        <v>320</v>
      </c>
      <c r="G133" s="198" t="s">
        <v>304</v>
      </c>
      <c r="H133" s="198" t="s">
        <v>92</v>
      </c>
      <c r="I133" s="198">
        <v>3</v>
      </c>
      <c r="J133" s="199">
        <v>22</v>
      </c>
      <c r="K133" s="199">
        <v>22</v>
      </c>
      <c r="L133" s="198" t="s">
        <v>382</v>
      </c>
    </row>
    <row r="134" spans="1:12" ht="16.5">
      <c r="A134" s="198">
        <v>102</v>
      </c>
      <c r="B134" s="199">
        <v>2</v>
      </c>
      <c r="C134" s="198">
        <v>119</v>
      </c>
      <c r="D134" s="198" t="s">
        <v>6</v>
      </c>
      <c r="E134" s="198">
        <v>847</v>
      </c>
      <c r="F134" s="198" t="s">
        <v>320</v>
      </c>
      <c r="G134" s="198" t="s">
        <v>304</v>
      </c>
      <c r="H134" s="198" t="s">
        <v>92</v>
      </c>
      <c r="I134" s="198">
        <v>4</v>
      </c>
      <c r="J134" s="199">
        <v>26</v>
      </c>
      <c r="K134" s="199">
        <v>27</v>
      </c>
      <c r="L134" s="198" t="s">
        <v>382</v>
      </c>
    </row>
    <row r="135" spans="1:12" ht="16.5">
      <c r="A135" s="198">
        <v>102</v>
      </c>
      <c r="B135" s="199">
        <v>2</v>
      </c>
      <c r="C135" s="198">
        <v>119</v>
      </c>
      <c r="D135" s="198" t="s">
        <v>6</v>
      </c>
      <c r="E135" s="198">
        <v>847</v>
      </c>
      <c r="F135" s="198" t="s">
        <v>320</v>
      </c>
      <c r="G135" s="198" t="s">
        <v>304</v>
      </c>
      <c r="H135" s="198" t="s">
        <v>92</v>
      </c>
      <c r="I135" s="198">
        <v>5</v>
      </c>
      <c r="J135" s="199">
        <v>6</v>
      </c>
      <c r="K135" s="199">
        <v>1</v>
      </c>
      <c r="L135" s="198" t="s">
        <v>382</v>
      </c>
    </row>
    <row r="136" spans="1:12" ht="16.5">
      <c r="A136" s="198">
        <v>102</v>
      </c>
      <c r="B136" s="199">
        <v>2</v>
      </c>
      <c r="C136" s="198">
        <v>119</v>
      </c>
      <c r="D136" s="198" t="s">
        <v>6</v>
      </c>
      <c r="E136" s="198">
        <v>847</v>
      </c>
      <c r="F136" s="198" t="s">
        <v>320</v>
      </c>
      <c r="G136" s="198" t="s">
        <v>317</v>
      </c>
      <c r="H136" s="198" t="s">
        <v>387</v>
      </c>
      <c r="I136" s="198">
        <v>4</v>
      </c>
      <c r="J136" s="199">
        <v>18</v>
      </c>
      <c r="K136" s="199">
        <v>11</v>
      </c>
      <c r="L136" s="198" t="s">
        <v>382</v>
      </c>
    </row>
    <row r="137" spans="1:12" ht="16.5">
      <c r="A137" s="198">
        <v>102</v>
      </c>
      <c r="B137" s="199">
        <v>2</v>
      </c>
      <c r="C137" s="198">
        <v>119</v>
      </c>
      <c r="D137" s="198" t="s">
        <v>6</v>
      </c>
      <c r="E137" s="198">
        <v>849</v>
      </c>
      <c r="F137" s="198" t="s">
        <v>321</v>
      </c>
      <c r="G137" s="198" t="s">
        <v>302</v>
      </c>
      <c r="H137" s="198" t="s">
        <v>90</v>
      </c>
      <c r="I137" s="198">
        <v>1</v>
      </c>
      <c r="J137" s="199">
        <v>10</v>
      </c>
      <c r="K137" s="199">
        <v>4</v>
      </c>
      <c r="L137" s="198" t="s">
        <v>382</v>
      </c>
    </row>
    <row r="138" spans="1:12" ht="16.5">
      <c r="A138" s="198">
        <v>102</v>
      </c>
      <c r="B138" s="199">
        <v>2</v>
      </c>
      <c r="C138" s="198">
        <v>119</v>
      </c>
      <c r="D138" s="198" t="s">
        <v>6</v>
      </c>
      <c r="E138" s="198">
        <v>849</v>
      </c>
      <c r="F138" s="198" t="s">
        <v>321</v>
      </c>
      <c r="G138" s="198" t="s">
        <v>302</v>
      </c>
      <c r="H138" s="198" t="s">
        <v>90</v>
      </c>
      <c r="I138" s="198">
        <v>2</v>
      </c>
      <c r="J138" s="199">
        <v>6</v>
      </c>
      <c r="K138" s="199">
        <v>4</v>
      </c>
      <c r="L138" s="198" t="s">
        <v>382</v>
      </c>
    </row>
    <row r="139" spans="1:12" ht="16.5">
      <c r="A139" s="198">
        <v>102</v>
      </c>
      <c r="B139" s="199">
        <v>2</v>
      </c>
      <c r="C139" s="198">
        <v>119</v>
      </c>
      <c r="D139" s="198" t="s">
        <v>6</v>
      </c>
      <c r="E139" s="198">
        <v>849</v>
      </c>
      <c r="F139" s="198" t="s">
        <v>321</v>
      </c>
      <c r="G139" s="198" t="s">
        <v>302</v>
      </c>
      <c r="H139" s="198" t="s">
        <v>90</v>
      </c>
      <c r="I139" s="198">
        <v>3</v>
      </c>
      <c r="J139" s="199">
        <v>3</v>
      </c>
      <c r="K139" s="199">
        <v>1</v>
      </c>
      <c r="L139" s="198" t="s">
        <v>382</v>
      </c>
    </row>
    <row r="140" spans="1:12" ht="16.5">
      <c r="A140" s="198">
        <v>102</v>
      </c>
      <c r="B140" s="199">
        <v>2</v>
      </c>
      <c r="C140" s="198">
        <v>119</v>
      </c>
      <c r="D140" s="198" t="s">
        <v>6</v>
      </c>
      <c r="E140" s="198">
        <v>849</v>
      </c>
      <c r="F140" s="198" t="s">
        <v>321</v>
      </c>
      <c r="G140" s="198" t="s">
        <v>302</v>
      </c>
      <c r="H140" s="198" t="s">
        <v>90</v>
      </c>
      <c r="I140" s="198">
        <v>4</v>
      </c>
      <c r="J140" s="199">
        <v>2</v>
      </c>
      <c r="K140" s="199">
        <v>0</v>
      </c>
      <c r="L140" s="198" t="s">
        <v>382</v>
      </c>
    </row>
    <row r="141" spans="1:12" ht="16.5">
      <c r="A141" s="198">
        <v>102</v>
      </c>
      <c r="B141" s="199">
        <v>2</v>
      </c>
      <c r="C141" s="198">
        <v>119</v>
      </c>
      <c r="D141" s="198" t="s">
        <v>6</v>
      </c>
      <c r="E141" s="198">
        <v>849</v>
      </c>
      <c r="F141" s="198" t="s">
        <v>321</v>
      </c>
      <c r="G141" s="198" t="s">
        <v>304</v>
      </c>
      <c r="H141" s="198" t="s">
        <v>92</v>
      </c>
      <c r="I141" s="198">
        <v>1</v>
      </c>
      <c r="J141" s="199">
        <v>20</v>
      </c>
      <c r="K141" s="199">
        <v>29</v>
      </c>
      <c r="L141" s="198" t="s">
        <v>382</v>
      </c>
    </row>
    <row r="142" spans="1:12" ht="16.5">
      <c r="A142" s="198">
        <v>102</v>
      </c>
      <c r="B142" s="199">
        <v>2</v>
      </c>
      <c r="C142" s="198">
        <v>119</v>
      </c>
      <c r="D142" s="198" t="s">
        <v>6</v>
      </c>
      <c r="E142" s="198">
        <v>849</v>
      </c>
      <c r="F142" s="198" t="s">
        <v>321</v>
      </c>
      <c r="G142" s="198" t="s">
        <v>304</v>
      </c>
      <c r="H142" s="198" t="s">
        <v>92</v>
      </c>
      <c r="I142" s="198">
        <v>2</v>
      </c>
      <c r="J142" s="199">
        <v>26</v>
      </c>
      <c r="K142" s="199">
        <v>20</v>
      </c>
      <c r="L142" s="198" t="s">
        <v>382</v>
      </c>
    </row>
    <row r="143" spans="1:12" ht="16.5">
      <c r="A143" s="198">
        <v>102</v>
      </c>
      <c r="B143" s="199">
        <v>2</v>
      </c>
      <c r="C143" s="198">
        <v>119</v>
      </c>
      <c r="D143" s="198" t="s">
        <v>6</v>
      </c>
      <c r="E143" s="198">
        <v>849</v>
      </c>
      <c r="F143" s="198" t="s">
        <v>321</v>
      </c>
      <c r="G143" s="198" t="s">
        <v>304</v>
      </c>
      <c r="H143" s="198" t="s">
        <v>92</v>
      </c>
      <c r="I143" s="198">
        <v>3</v>
      </c>
      <c r="J143" s="199">
        <v>16</v>
      </c>
      <c r="K143" s="199">
        <v>26</v>
      </c>
      <c r="L143" s="198" t="s">
        <v>382</v>
      </c>
    </row>
    <row r="144" spans="1:12" ht="16.5">
      <c r="A144" s="198">
        <v>102</v>
      </c>
      <c r="B144" s="199">
        <v>2</v>
      </c>
      <c r="C144" s="198">
        <v>119</v>
      </c>
      <c r="D144" s="198" t="s">
        <v>6</v>
      </c>
      <c r="E144" s="198">
        <v>849</v>
      </c>
      <c r="F144" s="198" t="s">
        <v>321</v>
      </c>
      <c r="G144" s="198" t="s">
        <v>304</v>
      </c>
      <c r="H144" s="198" t="s">
        <v>92</v>
      </c>
      <c r="I144" s="198">
        <v>4</v>
      </c>
      <c r="J144" s="199">
        <v>24</v>
      </c>
      <c r="K144" s="199">
        <v>25</v>
      </c>
      <c r="L144" s="198" t="s">
        <v>382</v>
      </c>
    </row>
    <row r="145" spans="1:12" ht="16.5">
      <c r="A145" s="198">
        <v>102</v>
      </c>
      <c r="B145" s="199">
        <v>2</v>
      </c>
      <c r="C145" s="198">
        <v>119</v>
      </c>
      <c r="D145" s="198" t="s">
        <v>6</v>
      </c>
      <c r="E145" s="198">
        <v>849</v>
      </c>
      <c r="F145" s="198" t="s">
        <v>321</v>
      </c>
      <c r="G145" s="198" t="s">
        <v>304</v>
      </c>
      <c r="H145" s="198" t="s">
        <v>92</v>
      </c>
      <c r="I145" s="198">
        <v>5</v>
      </c>
      <c r="J145" s="199">
        <v>1</v>
      </c>
      <c r="K145" s="199">
        <v>5</v>
      </c>
      <c r="L145" s="198" t="s">
        <v>382</v>
      </c>
    </row>
    <row r="146" spans="1:12" ht="16.5">
      <c r="A146" s="198">
        <v>102</v>
      </c>
      <c r="B146" s="199">
        <v>2</v>
      </c>
      <c r="C146" s="198">
        <v>119</v>
      </c>
      <c r="D146" s="198" t="s">
        <v>6</v>
      </c>
      <c r="E146" s="198">
        <v>849</v>
      </c>
      <c r="F146" s="198" t="s">
        <v>321</v>
      </c>
      <c r="G146" s="198" t="s">
        <v>304</v>
      </c>
      <c r="H146" s="198" t="s">
        <v>92</v>
      </c>
      <c r="I146" s="198">
        <v>6</v>
      </c>
      <c r="J146" s="199">
        <v>1</v>
      </c>
      <c r="K146" s="199">
        <v>3</v>
      </c>
      <c r="L146" s="198" t="s">
        <v>382</v>
      </c>
    </row>
    <row r="147" spans="1:12" ht="16.5">
      <c r="A147" s="198">
        <v>102</v>
      </c>
      <c r="B147" s="199">
        <v>2</v>
      </c>
      <c r="C147" s="198">
        <v>119</v>
      </c>
      <c r="D147" s="198" t="s">
        <v>6</v>
      </c>
      <c r="E147" s="198">
        <v>849</v>
      </c>
      <c r="F147" s="198" t="s">
        <v>321</v>
      </c>
      <c r="G147" s="198" t="s">
        <v>317</v>
      </c>
      <c r="H147" s="198" t="s">
        <v>387</v>
      </c>
      <c r="I147" s="198">
        <v>1</v>
      </c>
      <c r="J147" s="199">
        <v>32</v>
      </c>
      <c r="K147" s="199">
        <v>15</v>
      </c>
      <c r="L147" s="198" t="s">
        <v>382</v>
      </c>
    </row>
    <row r="148" spans="1:12" ht="16.5">
      <c r="A148" s="198">
        <v>102</v>
      </c>
      <c r="B148" s="199">
        <v>2</v>
      </c>
      <c r="C148" s="198">
        <v>119</v>
      </c>
      <c r="D148" s="198" t="s">
        <v>6</v>
      </c>
      <c r="E148" s="198">
        <v>849</v>
      </c>
      <c r="F148" s="198" t="s">
        <v>321</v>
      </c>
      <c r="G148" s="198" t="s">
        <v>317</v>
      </c>
      <c r="H148" s="198" t="s">
        <v>387</v>
      </c>
      <c r="I148" s="198">
        <v>2</v>
      </c>
      <c r="J148" s="199">
        <v>24</v>
      </c>
      <c r="K148" s="199">
        <v>16</v>
      </c>
      <c r="L148" s="198" t="s">
        <v>382</v>
      </c>
    </row>
    <row r="149" spans="1:12" ht="16.5">
      <c r="A149" s="198">
        <v>102</v>
      </c>
      <c r="B149" s="199">
        <v>2</v>
      </c>
      <c r="C149" s="198">
        <v>119</v>
      </c>
      <c r="D149" s="198" t="s">
        <v>6</v>
      </c>
      <c r="E149" s="198">
        <v>849</v>
      </c>
      <c r="F149" s="198" t="s">
        <v>321</v>
      </c>
      <c r="G149" s="198" t="s">
        <v>317</v>
      </c>
      <c r="H149" s="198" t="s">
        <v>387</v>
      </c>
      <c r="I149" s="198">
        <v>3</v>
      </c>
      <c r="J149" s="199">
        <v>22</v>
      </c>
      <c r="K149" s="199">
        <v>18</v>
      </c>
      <c r="L149" s="198" t="s">
        <v>382</v>
      </c>
    </row>
    <row r="150" spans="1:12" ht="16.5">
      <c r="A150" s="198">
        <v>102</v>
      </c>
      <c r="B150" s="199">
        <v>2</v>
      </c>
      <c r="C150" s="198">
        <v>119</v>
      </c>
      <c r="D150" s="198" t="s">
        <v>6</v>
      </c>
      <c r="E150" s="198">
        <v>849</v>
      </c>
      <c r="F150" s="198" t="s">
        <v>321</v>
      </c>
      <c r="G150" s="198" t="s">
        <v>317</v>
      </c>
      <c r="H150" s="198" t="s">
        <v>387</v>
      </c>
      <c r="I150" s="198">
        <v>4</v>
      </c>
      <c r="J150" s="199">
        <v>5</v>
      </c>
      <c r="K150" s="199">
        <v>13</v>
      </c>
      <c r="L150" s="198" t="s">
        <v>382</v>
      </c>
    </row>
    <row r="151" spans="1:12" ht="16.5">
      <c r="A151" s="198">
        <v>102</v>
      </c>
      <c r="B151" s="199">
        <v>2</v>
      </c>
      <c r="C151" s="198">
        <v>119</v>
      </c>
      <c r="D151" s="198" t="s">
        <v>6</v>
      </c>
      <c r="E151" s="198">
        <v>849</v>
      </c>
      <c r="F151" s="198" t="s">
        <v>321</v>
      </c>
      <c r="G151" s="198" t="s">
        <v>317</v>
      </c>
      <c r="H151" s="198" t="s">
        <v>387</v>
      </c>
      <c r="I151" s="198">
        <v>5</v>
      </c>
      <c r="J151" s="199">
        <v>4</v>
      </c>
      <c r="K151" s="199">
        <v>6</v>
      </c>
      <c r="L151" s="198" t="s">
        <v>382</v>
      </c>
    </row>
    <row r="152" spans="1:12" ht="16.5">
      <c r="A152" s="198">
        <v>102</v>
      </c>
      <c r="B152" s="199">
        <v>2</v>
      </c>
      <c r="C152" s="198">
        <v>119</v>
      </c>
      <c r="D152" s="198" t="s">
        <v>6</v>
      </c>
      <c r="E152" s="198">
        <v>849</v>
      </c>
      <c r="F152" s="198" t="s">
        <v>321</v>
      </c>
      <c r="G152" s="198" t="s">
        <v>317</v>
      </c>
      <c r="H152" s="198" t="s">
        <v>387</v>
      </c>
      <c r="I152" s="198">
        <v>6</v>
      </c>
      <c r="J152" s="199">
        <v>0</v>
      </c>
      <c r="K152" s="199">
        <v>1</v>
      </c>
      <c r="L152" s="198" t="s">
        <v>382</v>
      </c>
    </row>
    <row r="153" spans="1:12" ht="16.5">
      <c r="A153" s="198">
        <v>102</v>
      </c>
      <c r="B153" s="199">
        <v>2</v>
      </c>
      <c r="C153" s="198">
        <v>119</v>
      </c>
      <c r="D153" s="198" t="s">
        <v>6</v>
      </c>
      <c r="E153" s="198">
        <v>851</v>
      </c>
      <c r="F153" s="198" t="s">
        <v>322</v>
      </c>
      <c r="G153" s="198" t="s">
        <v>302</v>
      </c>
      <c r="H153" s="198" t="s">
        <v>90</v>
      </c>
      <c r="I153" s="198">
        <v>1</v>
      </c>
      <c r="J153" s="199">
        <v>8</v>
      </c>
      <c r="K153" s="199">
        <v>12</v>
      </c>
      <c r="L153" s="198" t="s">
        <v>382</v>
      </c>
    </row>
    <row r="154" spans="1:12" ht="16.5">
      <c r="A154" s="198">
        <v>102</v>
      </c>
      <c r="B154" s="199">
        <v>2</v>
      </c>
      <c r="C154" s="198">
        <v>119</v>
      </c>
      <c r="D154" s="198" t="s">
        <v>6</v>
      </c>
      <c r="E154" s="198">
        <v>851</v>
      </c>
      <c r="F154" s="198" t="s">
        <v>322</v>
      </c>
      <c r="G154" s="198" t="s">
        <v>302</v>
      </c>
      <c r="H154" s="198" t="s">
        <v>90</v>
      </c>
      <c r="I154" s="198">
        <v>2</v>
      </c>
      <c r="J154" s="199">
        <v>7</v>
      </c>
      <c r="K154" s="199">
        <v>9</v>
      </c>
      <c r="L154" s="198" t="s">
        <v>382</v>
      </c>
    </row>
    <row r="155" spans="1:12" ht="16.5">
      <c r="A155" s="198">
        <v>102</v>
      </c>
      <c r="B155" s="199">
        <v>2</v>
      </c>
      <c r="C155" s="198">
        <v>119</v>
      </c>
      <c r="D155" s="198" t="s">
        <v>6</v>
      </c>
      <c r="E155" s="198">
        <v>851</v>
      </c>
      <c r="F155" s="198" t="s">
        <v>322</v>
      </c>
      <c r="G155" s="198" t="s">
        <v>302</v>
      </c>
      <c r="H155" s="198" t="s">
        <v>90</v>
      </c>
      <c r="I155" s="198">
        <v>3</v>
      </c>
      <c r="J155" s="199">
        <v>6</v>
      </c>
      <c r="K155" s="199">
        <v>2</v>
      </c>
      <c r="L155" s="198" t="s">
        <v>382</v>
      </c>
    </row>
    <row r="156" spans="1:12" ht="16.5">
      <c r="A156" s="198">
        <v>102</v>
      </c>
      <c r="B156" s="199">
        <v>2</v>
      </c>
      <c r="C156" s="198">
        <v>119</v>
      </c>
      <c r="D156" s="198" t="s">
        <v>6</v>
      </c>
      <c r="E156" s="198">
        <v>851</v>
      </c>
      <c r="F156" s="198" t="s">
        <v>322</v>
      </c>
      <c r="G156" s="198" t="s">
        <v>302</v>
      </c>
      <c r="H156" s="198" t="s">
        <v>90</v>
      </c>
      <c r="I156" s="198">
        <v>4</v>
      </c>
      <c r="J156" s="199">
        <v>2</v>
      </c>
      <c r="K156" s="199">
        <v>0</v>
      </c>
      <c r="L156" s="198" t="s">
        <v>382</v>
      </c>
    </row>
    <row r="157" spans="1:12" ht="16.5">
      <c r="A157" s="198">
        <v>102</v>
      </c>
      <c r="B157" s="199">
        <v>2</v>
      </c>
      <c r="C157" s="198">
        <v>119</v>
      </c>
      <c r="D157" s="198" t="s">
        <v>6</v>
      </c>
      <c r="E157" s="198">
        <v>851</v>
      </c>
      <c r="F157" s="198" t="s">
        <v>322</v>
      </c>
      <c r="G157" s="198" t="s">
        <v>304</v>
      </c>
      <c r="H157" s="198" t="s">
        <v>92</v>
      </c>
      <c r="I157" s="198">
        <v>1</v>
      </c>
      <c r="J157" s="199">
        <v>29</v>
      </c>
      <c r="K157" s="199">
        <v>18</v>
      </c>
      <c r="L157" s="198" t="s">
        <v>382</v>
      </c>
    </row>
    <row r="158" spans="1:12" ht="16.5">
      <c r="A158" s="198">
        <v>102</v>
      </c>
      <c r="B158" s="199">
        <v>2</v>
      </c>
      <c r="C158" s="198">
        <v>119</v>
      </c>
      <c r="D158" s="198" t="s">
        <v>6</v>
      </c>
      <c r="E158" s="198">
        <v>851</v>
      </c>
      <c r="F158" s="198" t="s">
        <v>322</v>
      </c>
      <c r="G158" s="198" t="s">
        <v>304</v>
      </c>
      <c r="H158" s="198" t="s">
        <v>92</v>
      </c>
      <c r="I158" s="198">
        <v>2</v>
      </c>
      <c r="J158" s="199">
        <v>15</v>
      </c>
      <c r="K158" s="199">
        <v>28</v>
      </c>
      <c r="L158" s="198" t="s">
        <v>382</v>
      </c>
    </row>
    <row r="159" spans="1:12" ht="16.5">
      <c r="A159" s="198">
        <v>102</v>
      </c>
      <c r="B159" s="199">
        <v>2</v>
      </c>
      <c r="C159" s="198">
        <v>119</v>
      </c>
      <c r="D159" s="198" t="s">
        <v>6</v>
      </c>
      <c r="E159" s="198">
        <v>851</v>
      </c>
      <c r="F159" s="198" t="s">
        <v>322</v>
      </c>
      <c r="G159" s="198" t="s">
        <v>304</v>
      </c>
      <c r="H159" s="198" t="s">
        <v>92</v>
      </c>
      <c r="I159" s="198">
        <v>3</v>
      </c>
      <c r="J159" s="199">
        <v>21</v>
      </c>
      <c r="K159" s="199">
        <v>24</v>
      </c>
      <c r="L159" s="198" t="s">
        <v>382</v>
      </c>
    </row>
    <row r="160" spans="1:12" ht="16.5">
      <c r="A160" s="198">
        <v>102</v>
      </c>
      <c r="B160" s="199">
        <v>2</v>
      </c>
      <c r="C160" s="198">
        <v>119</v>
      </c>
      <c r="D160" s="198" t="s">
        <v>6</v>
      </c>
      <c r="E160" s="198">
        <v>851</v>
      </c>
      <c r="F160" s="198" t="s">
        <v>322</v>
      </c>
      <c r="G160" s="198" t="s">
        <v>304</v>
      </c>
      <c r="H160" s="198" t="s">
        <v>92</v>
      </c>
      <c r="I160" s="198">
        <v>4</v>
      </c>
      <c r="J160" s="199">
        <v>23</v>
      </c>
      <c r="K160" s="199">
        <v>21</v>
      </c>
      <c r="L160" s="198" t="s">
        <v>382</v>
      </c>
    </row>
    <row r="161" spans="1:12" ht="16.5">
      <c r="A161" s="198">
        <v>102</v>
      </c>
      <c r="B161" s="199">
        <v>2</v>
      </c>
      <c r="C161" s="198">
        <v>119</v>
      </c>
      <c r="D161" s="198" t="s">
        <v>6</v>
      </c>
      <c r="E161" s="198">
        <v>851</v>
      </c>
      <c r="F161" s="198" t="s">
        <v>322</v>
      </c>
      <c r="G161" s="198" t="s">
        <v>304</v>
      </c>
      <c r="H161" s="198" t="s">
        <v>92</v>
      </c>
      <c r="I161" s="198">
        <v>5</v>
      </c>
      <c r="J161" s="199">
        <v>2</v>
      </c>
      <c r="K161" s="199">
        <v>1</v>
      </c>
      <c r="L161" s="198" t="s">
        <v>382</v>
      </c>
    </row>
    <row r="162" spans="1:12" ht="16.5">
      <c r="A162" s="198">
        <v>102</v>
      </c>
      <c r="B162" s="199">
        <v>2</v>
      </c>
      <c r="C162" s="198">
        <v>119</v>
      </c>
      <c r="D162" s="198" t="s">
        <v>6</v>
      </c>
      <c r="E162" s="198">
        <v>853</v>
      </c>
      <c r="F162" s="198" t="s">
        <v>323</v>
      </c>
      <c r="G162" s="198" t="s">
        <v>304</v>
      </c>
      <c r="H162" s="198" t="s">
        <v>92</v>
      </c>
      <c r="I162" s="198">
        <v>1</v>
      </c>
      <c r="J162" s="199">
        <v>17</v>
      </c>
      <c r="K162" s="199">
        <v>29</v>
      </c>
      <c r="L162" s="198" t="s">
        <v>382</v>
      </c>
    </row>
    <row r="163" spans="1:12" ht="16.5">
      <c r="A163" s="198">
        <v>102</v>
      </c>
      <c r="B163" s="199">
        <v>2</v>
      </c>
      <c r="C163" s="198">
        <v>119</v>
      </c>
      <c r="D163" s="198" t="s">
        <v>6</v>
      </c>
      <c r="E163" s="198">
        <v>853</v>
      </c>
      <c r="F163" s="198" t="s">
        <v>323</v>
      </c>
      <c r="G163" s="198" t="s">
        <v>304</v>
      </c>
      <c r="H163" s="198" t="s">
        <v>92</v>
      </c>
      <c r="I163" s="198">
        <v>2</v>
      </c>
      <c r="J163" s="199">
        <v>11</v>
      </c>
      <c r="K163" s="199">
        <v>31</v>
      </c>
      <c r="L163" s="198" t="s">
        <v>382</v>
      </c>
    </row>
    <row r="164" spans="1:12" ht="16.5">
      <c r="A164" s="198">
        <v>102</v>
      </c>
      <c r="B164" s="199">
        <v>2</v>
      </c>
      <c r="C164" s="198">
        <v>119</v>
      </c>
      <c r="D164" s="198" t="s">
        <v>6</v>
      </c>
      <c r="E164" s="198">
        <v>853</v>
      </c>
      <c r="F164" s="198" t="s">
        <v>323</v>
      </c>
      <c r="G164" s="198" t="s">
        <v>304</v>
      </c>
      <c r="H164" s="198" t="s">
        <v>92</v>
      </c>
      <c r="I164" s="198">
        <v>3</v>
      </c>
      <c r="J164" s="199">
        <v>13</v>
      </c>
      <c r="K164" s="199">
        <v>31</v>
      </c>
      <c r="L164" s="198" t="s">
        <v>382</v>
      </c>
    </row>
    <row r="165" spans="1:12" ht="16.5">
      <c r="A165" s="198">
        <v>102</v>
      </c>
      <c r="B165" s="199">
        <v>2</v>
      </c>
      <c r="C165" s="198">
        <v>119</v>
      </c>
      <c r="D165" s="198" t="s">
        <v>6</v>
      </c>
      <c r="E165" s="198">
        <v>853</v>
      </c>
      <c r="F165" s="198" t="s">
        <v>323</v>
      </c>
      <c r="G165" s="198" t="s">
        <v>304</v>
      </c>
      <c r="H165" s="198" t="s">
        <v>92</v>
      </c>
      <c r="I165" s="198">
        <v>4</v>
      </c>
      <c r="J165" s="199">
        <v>21</v>
      </c>
      <c r="K165" s="199">
        <v>20</v>
      </c>
      <c r="L165" s="198" t="s">
        <v>382</v>
      </c>
    </row>
    <row r="166" spans="1:12" ht="16.5">
      <c r="A166" s="198">
        <v>102</v>
      </c>
      <c r="B166" s="199">
        <v>2</v>
      </c>
      <c r="C166" s="198">
        <v>119</v>
      </c>
      <c r="D166" s="198" t="s">
        <v>6</v>
      </c>
      <c r="E166" s="198">
        <v>853</v>
      </c>
      <c r="F166" s="198" t="s">
        <v>323</v>
      </c>
      <c r="G166" s="198" t="s">
        <v>304</v>
      </c>
      <c r="H166" s="198" t="s">
        <v>92</v>
      </c>
      <c r="I166" s="198">
        <v>5</v>
      </c>
      <c r="J166" s="199">
        <v>4</v>
      </c>
      <c r="K166" s="199">
        <v>1</v>
      </c>
      <c r="L166" s="198" t="s">
        <v>382</v>
      </c>
    </row>
    <row r="167" spans="1:12" ht="16.5">
      <c r="A167" s="198">
        <v>102</v>
      </c>
      <c r="B167" s="199">
        <v>2</v>
      </c>
      <c r="C167" s="198">
        <v>119</v>
      </c>
      <c r="D167" s="198" t="s">
        <v>6</v>
      </c>
      <c r="E167" s="198">
        <v>2866</v>
      </c>
      <c r="F167" s="198" t="s">
        <v>324</v>
      </c>
      <c r="G167" s="198" t="s">
        <v>309</v>
      </c>
      <c r="H167" s="198" t="s">
        <v>91</v>
      </c>
      <c r="I167" s="198">
        <v>1</v>
      </c>
      <c r="J167" s="199">
        <v>7</v>
      </c>
      <c r="K167" s="199">
        <v>1</v>
      </c>
      <c r="L167" s="198" t="s">
        <v>382</v>
      </c>
    </row>
    <row r="168" spans="1:12" ht="16.5">
      <c r="A168" s="198">
        <v>102</v>
      </c>
      <c r="B168" s="199">
        <v>2</v>
      </c>
      <c r="C168" s="198">
        <v>119</v>
      </c>
      <c r="D168" s="198" t="s">
        <v>6</v>
      </c>
      <c r="E168" s="198">
        <v>2866</v>
      </c>
      <c r="F168" s="198" t="s">
        <v>324</v>
      </c>
      <c r="G168" s="198" t="s">
        <v>309</v>
      </c>
      <c r="H168" s="198" t="s">
        <v>91</v>
      </c>
      <c r="I168" s="198">
        <v>2</v>
      </c>
      <c r="J168" s="199">
        <v>4</v>
      </c>
      <c r="K168" s="199">
        <v>1</v>
      </c>
      <c r="L168" s="198" t="s">
        <v>382</v>
      </c>
    </row>
    <row r="169" spans="1:12" ht="16.5">
      <c r="A169" s="198">
        <v>102</v>
      </c>
      <c r="B169" s="199">
        <v>2</v>
      </c>
      <c r="C169" s="198">
        <v>119</v>
      </c>
      <c r="D169" s="198" t="s">
        <v>6</v>
      </c>
      <c r="E169" s="198">
        <v>2866</v>
      </c>
      <c r="F169" s="198" t="s">
        <v>324</v>
      </c>
      <c r="G169" s="198" t="s">
        <v>309</v>
      </c>
      <c r="H169" s="198" t="s">
        <v>91</v>
      </c>
      <c r="I169" s="198">
        <v>3</v>
      </c>
      <c r="J169" s="199">
        <v>2</v>
      </c>
      <c r="K169" s="199">
        <v>3</v>
      </c>
      <c r="L169" s="198" t="s">
        <v>382</v>
      </c>
    </row>
    <row r="170" spans="1:12" ht="16.5">
      <c r="A170" s="198">
        <v>102</v>
      </c>
      <c r="B170" s="199">
        <v>2</v>
      </c>
      <c r="C170" s="198">
        <v>119</v>
      </c>
      <c r="D170" s="198" t="s">
        <v>6</v>
      </c>
      <c r="E170" s="198">
        <v>2866</v>
      </c>
      <c r="F170" s="198" t="s">
        <v>324</v>
      </c>
      <c r="G170" s="198" t="s">
        <v>309</v>
      </c>
      <c r="H170" s="198" t="s">
        <v>91</v>
      </c>
      <c r="I170" s="198">
        <v>4</v>
      </c>
      <c r="J170" s="199">
        <v>3</v>
      </c>
      <c r="K170" s="199">
        <v>6</v>
      </c>
      <c r="L170" s="198" t="s">
        <v>382</v>
      </c>
    </row>
    <row r="171" spans="1:12" ht="16.5">
      <c r="A171" s="198">
        <v>102</v>
      </c>
      <c r="B171" s="199">
        <v>2</v>
      </c>
      <c r="C171" s="198">
        <v>119</v>
      </c>
      <c r="D171" s="198" t="s">
        <v>6</v>
      </c>
      <c r="E171" s="198">
        <v>2866</v>
      </c>
      <c r="F171" s="198" t="s">
        <v>324</v>
      </c>
      <c r="G171" s="198" t="s">
        <v>309</v>
      </c>
      <c r="H171" s="198" t="s">
        <v>91</v>
      </c>
      <c r="I171" s="198">
        <v>5</v>
      </c>
      <c r="J171" s="199">
        <v>3</v>
      </c>
      <c r="K171" s="199">
        <v>1</v>
      </c>
      <c r="L171" s="198" t="s">
        <v>382</v>
      </c>
    </row>
    <row r="172" spans="1:12" ht="16.5">
      <c r="A172" s="198">
        <v>102</v>
      </c>
      <c r="B172" s="199">
        <v>2</v>
      </c>
      <c r="C172" s="198">
        <v>119</v>
      </c>
      <c r="D172" s="198" t="s">
        <v>6</v>
      </c>
      <c r="E172" s="198">
        <v>2866</v>
      </c>
      <c r="F172" s="198" t="s">
        <v>324</v>
      </c>
      <c r="G172" s="198" t="s">
        <v>309</v>
      </c>
      <c r="H172" s="198" t="s">
        <v>91</v>
      </c>
      <c r="I172" s="198">
        <v>6</v>
      </c>
      <c r="J172" s="199">
        <v>1</v>
      </c>
      <c r="K172" s="199">
        <v>1</v>
      </c>
      <c r="L172" s="198" t="s">
        <v>382</v>
      </c>
    </row>
    <row r="173" spans="1:12" ht="16.5">
      <c r="A173" s="198">
        <v>102</v>
      </c>
      <c r="B173" s="199">
        <v>2</v>
      </c>
      <c r="C173" s="198">
        <v>119</v>
      </c>
      <c r="D173" s="198" t="s">
        <v>6</v>
      </c>
      <c r="E173" s="198">
        <v>2866</v>
      </c>
      <c r="F173" s="198" t="s">
        <v>324</v>
      </c>
      <c r="G173" s="198" t="s">
        <v>309</v>
      </c>
      <c r="H173" s="198" t="s">
        <v>91</v>
      </c>
      <c r="I173" s="198">
        <v>7</v>
      </c>
      <c r="J173" s="199">
        <v>2</v>
      </c>
      <c r="K173" s="199">
        <v>0</v>
      </c>
      <c r="L173" s="198" t="s">
        <v>382</v>
      </c>
    </row>
    <row r="174" spans="1:12" ht="16.5">
      <c r="A174" s="198">
        <v>102</v>
      </c>
      <c r="B174" s="199">
        <v>2</v>
      </c>
      <c r="C174" s="198">
        <v>119</v>
      </c>
      <c r="D174" s="198" t="s">
        <v>6</v>
      </c>
      <c r="E174" s="198">
        <v>2866</v>
      </c>
      <c r="F174" s="198" t="s">
        <v>324</v>
      </c>
      <c r="G174" s="198" t="s">
        <v>309</v>
      </c>
      <c r="H174" s="198" t="s">
        <v>91</v>
      </c>
      <c r="I174" s="198">
        <v>8</v>
      </c>
      <c r="J174" s="199">
        <v>0</v>
      </c>
      <c r="K174" s="199">
        <v>1</v>
      </c>
      <c r="L174" s="198" t="s">
        <v>382</v>
      </c>
    </row>
    <row r="175" spans="1:12" ht="16.5">
      <c r="A175" s="198">
        <v>102</v>
      </c>
      <c r="B175" s="199">
        <v>2</v>
      </c>
      <c r="C175" s="198">
        <v>119</v>
      </c>
      <c r="D175" s="198" t="s">
        <v>6</v>
      </c>
      <c r="E175" s="198">
        <v>4743</v>
      </c>
      <c r="F175" s="198" t="s">
        <v>393</v>
      </c>
      <c r="G175" s="198" t="s">
        <v>304</v>
      </c>
      <c r="H175" s="198" t="s">
        <v>92</v>
      </c>
      <c r="I175" s="198">
        <v>1</v>
      </c>
      <c r="J175" s="199">
        <v>24</v>
      </c>
      <c r="K175" s="199">
        <v>20</v>
      </c>
      <c r="L175" s="198" t="s">
        <v>382</v>
      </c>
    </row>
    <row r="176" spans="1:12" ht="16.5">
      <c r="A176" s="198">
        <v>102</v>
      </c>
      <c r="B176" s="199">
        <v>2</v>
      </c>
      <c r="C176" s="198">
        <v>119</v>
      </c>
      <c r="D176" s="198" t="s">
        <v>6</v>
      </c>
      <c r="E176" s="198">
        <v>4743</v>
      </c>
      <c r="F176" s="198" t="s">
        <v>393</v>
      </c>
      <c r="G176" s="198" t="s">
        <v>304</v>
      </c>
      <c r="H176" s="198" t="s">
        <v>92</v>
      </c>
      <c r="I176" s="198">
        <v>2</v>
      </c>
      <c r="J176" s="199">
        <v>23</v>
      </c>
      <c r="K176" s="199">
        <v>16</v>
      </c>
      <c r="L176" s="198" t="s">
        <v>382</v>
      </c>
    </row>
    <row r="177" spans="1:12" ht="16.5">
      <c r="A177" s="198">
        <v>102</v>
      </c>
      <c r="B177" s="199">
        <v>2</v>
      </c>
      <c r="C177" s="198">
        <v>119</v>
      </c>
      <c r="D177" s="198" t="s">
        <v>6</v>
      </c>
      <c r="E177" s="198">
        <v>4747</v>
      </c>
      <c r="F177" s="198" t="s">
        <v>325</v>
      </c>
      <c r="G177" s="198" t="s">
        <v>302</v>
      </c>
      <c r="H177" s="198" t="s">
        <v>90</v>
      </c>
      <c r="I177" s="198">
        <v>1</v>
      </c>
      <c r="J177" s="199">
        <v>6</v>
      </c>
      <c r="K177" s="199">
        <v>1</v>
      </c>
      <c r="L177" s="198" t="s">
        <v>382</v>
      </c>
    </row>
    <row r="178" spans="1:12" ht="16.5">
      <c r="A178" s="198">
        <v>102</v>
      </c>
      <c r="B178" s="199">
        <v>2</v>
      </c>
      <c r="C178" s="198">
        <v>119</v>
      </c>
      <c r="D178" s="198" t="s">
        <v>6</v>
      </c>
      <c r="E178" s="198">
        <v>4747</v>
      </c>
      <c r="F178" s="198" t="s">
        <v>325</v>
      </c>
      <c r="G178" s="198" t="s">
        <v>302</v>
      </c>
      <c r="H178" s="198" t="s">
        <v>90</v>
      </c>
      <c r="I178" s="198">
        <v>2</v>
      </c>
      <c r="J178" s="199">
        <v>8</v>
      </c>
      <c r="K178" s="199">
        <v>3</v>
      </c>
      <c r="L178" s="198" t="s">
        <v>382</v>
      </c>
    </row>
    <row r="179" spans="1:12" ht="16.5">
      <c r="A179" s="198">
        <v>102</v>
      </c>
      <c r="B179" s="199">
        <v>2</v>
      </c>
      <c r="C179" s="198">
        <v>119</v>
      </c>
      <c r="D179" s="198" t="s">
        <v>6</v>
      </c>
      <c r="E179" s="198">
        <v>4747</v>
      </c>
      <c r="F179" s="198" t="s">
        <v>325</v>
      </c>
      <c r="G179" s="198" t="s">
        <v>302</v>
      </c>
      <c r="H179" s="198" t="s">
        <v>90</v>
      </c>
      <c r="I179" s="198">
        <v>3</v>
      </c>
      <c r="J179" s="199">
        <v>1</v>
      </c>
      <c r="K179" s="199">
        <v>1</v>
      </c>
      <c r="L179" s="198" t="s">
        <v>382</v>
      </c>
    </row>
    <row r="180" spans="1:12" ht="16.5">
      <c r="A180" s="198">
        <v>102</v>
      </c>
      <c r="B180" s="199">
        <v>2</v>
      </c>
      <c r="C180" s="198">
        <v>119</v>
      </c>
      <c r="D180" s="198" t="s">
        <v>6</v>
      </c>
      <c r="E180" s="198">
        <v>4747</v>
      </c>
      <c r="F180" s="198" t="s">
        <v>325</v>
      </c>
      <c r="G180" s="198" t="s">
        <v>302</v>
      </c>
      <c r="H180" s="198" t="s">
        <v>90</v>
      </c>
      <c r="I180" s="198">
        <v>4</v>
      </c>
      <c r="J180" s="199">
        <v>0</v>
      </c>
      <c r="K180" s="199">
        <v>1</v>
      </c>
      <c r="L180" s="198" t="s">
        <v>382</v>
      </c>
    </row>
    <row r="181" spans="1:12" ht="16.5">
      <c r="A181" s="198">
        <v>102</v>
      </c>
      <c r="B181" s="199">
        <v>2</v>
      </c>
      <c r="C181" s="198">
        <v>119</v>
      </c>
      <c r="D181" s="198" t="s">
        <v>6</v>
      </c>
      <c r="E181" s="198">
        <v>4747</v>
      </c>
      <c r="F181" s="198" t="s">
        <v>325</v>
      </c>
      <c r="G181" s="198" t="s">
        <v>304</v>
      </c>
      <c r="H181" s="198" t="s">
        <v>92</v>
      </c>
      <c r="I181" s="198">
        <v>1</v>
      </c>
      <c r="J181" s="199">
        <v>17</v>
      </c>
      <c r="K181" s="199">
        <v>28</v>
      </c>
      <c r="L181" s="198" t="s">
        <v>382</v>
      </c>
    </row>
    <row r="182" spans="1:12" ht="16.5">
      <c r="A182" s="198">
        <v>102</v>
      </c>
      <c r="B182" s="199">
        <v>2</v>
      </c>
      <c r="C182" s="198">
        <v>119</v>
      </c>
      <c r="D182" s="198" t="s">
        <v>6</v>
      </c>
      <c r="E182" s="198">
        <v>4747</v>
      </c>
      <c r="F182" s="198" t="s">
        <v>325</v>
      </c>
      <c r="G182" s="198" t="s">
        <v>304</v>
      </c>
      <c r="H182" s="198" t="s">
        <v>92</v>
      </c>
      <c r="I182" s="198">
        <v>2</v>
      </c>
      <c r="J182" s="199">
        <v>24</v>
      </c>
      <c r="K182" s="199">
        <v>21</v>
      </c>
      <c r="L182" s="198" t="s">
        <v>382</v>
      </c>
    </row>
    <row r="183" spans="1:12" ht="16.5">
      <c r="A183" s="198">
        <v>102</v>
      </c>
      <c r="B183" s="199">
        <v>2</v>
      </c>
      <c r="C183" s="198">
        <v>119</v>
      </c>
      <c r="D183" s="198" t="s">
        <v>6</v>
      </c>
      <c r="E183" s="198">
        <v>4747</v>
      </c>
      <c r="F183" s="198" t="s">
        <v>325</v>
      </c>
      <c r="G183" s="198" t="s">
        <v>304</v>
      </c>
      <c r="H183" s="198" t="s">
        <v>92</v>
      </c>
      <c r="I183" s="198">
        <v>3</v>
      </c>
      <c r="J183" s="199">
        <v>22</v>
      </c>
      <c r="K183" s="199">
        <v>13</v>
      </c>
      <c r="L183" s="198" t="s">
        <v>382</v>
      </c>
    </row>
    <row r="184" spans="1:12" ht="16.5">
      <c r="A184" s="198">
        <v>102</v>
      </c>
      <c r="B184" s="199">
        <v>2</v>
      </c>
      <c r="C184" s="198">
        <v>119</v>
      </c>
      <c r="D184" s="198" t="s">
        <v>6</v>
      </c>
      <c r="E184" s="198">
        <v>4747</v>
      </c>
      <c r="F184" s="198" t="s">
        <v>325</v>
      </c>
      <c r="G184" s="198" t="s">
        <v>304</v>
      </c>
      <c r="H184" s="198" t="s">
        <v>92</v>
      </c>
      <c r="I184" s="198">
        <v>4</v>
      </c>
      <c r="J184" s="199">
        <v>33</v>
      </c>
      <c r="K184" s="199">
        <v>11</v>
      </c>
      <c r="L184" s="198" t="s">
        <v>382</v>
      </c>
    </row>
    <row r="185" spans="1:12" ht="16.5">
      <c r="A185" s="198">
        <v>102</v>
      </c>
      <c r="B185" s="199">
        <v>2</v>
      </c>
      <c r="C185" s="198">
        <v>119</v>
      </c>
      <c r="D185" s="198" t="s">
        <v>6</v>
      </c>
      <c r="E185" s="198">
        <v>4747</v>
      </c>
      <c r="F185" s="198" t="s">
        <v>325</v>
      </c>
      <c r="G185" s="198" t="s">
        <v>304</v>
      </c>
      <c r="H185" s="198" t="s">
        <v>92</v>
      </c>
      <c r="I185" s="198">
        <v>5</v>
      </c>
      <c r="J185" s="199">
        <v>2</v>
      </c>
      <c r="K185" s="199">
        <v>1</v>
      </c>
      <c r="L185" s="198" t="s">
        <v>382</v>
      </c>
    </row>
    <row r="186" spans="1:12" ht="16.5">
      <c r="A186" s="198">
        <v>102</v>
      </c>
      <c r="B186" s="199">
        <v>2</v>
      </c>
      <c r="C186" s="198">
        <v>119</v>
      </c>
      <c r="D186" s="198" t="s">
        <v>6</v>
      </c>
      <c r="E186" s="198">
        <v>4747</v>
      </c>
      <c r="F186" s="198" t="s">
        <v>325</v>
      </c>
      <c r="G186" s="198" t="s">
        <v>317</v>
      </c>
      <c r="H186" s="198" t="s">
        <v>387</v>
      </c>
      <c r="I186" s="198">
        <v>1</v>
      </c>
      <c r="J186" s="199">
        <v>26</v>
      </c>
      <c r="K186" s="199">
        <v>19</v>
      </c>
      <c r="L186" s="198" t="s">
        <v>382</v>
      </c>
    </row>
    <row r="187" spans="1:12" ht="16.5">
      <c r="A187" s="198">
        <v>102</v>
      </c>
      <c r="B187" s="199">
        <v>2</v>
      </c>
      <c r="C187" s="198">
        <v>119</v>
      </c>
      <c r="D187" s="198" t="s">
        <v>6</v>
      </c>
      <c r="E187" s="198">
        <v>4747</v>
      </c>
      <c r="F187" s="198" t="s">
        <v>325</v>
      </c>
      <c r="G187" s="198" t="s">
        <v>317</v>
      </c>
      <c r="H187" s="198" t="s">
        <v>387</v>
      </c>
      <c r="I187" s="198">
        <v>2</v>
      </c>
      <c r="J187" s="199">
        <v>25</v>
      </c>
      <c r="K187" s="199">
        <v>18</v>
      </c>
      <c r="L187" s="198" t="s">
        <v>382</v>
      </c>
    </row>
    <row r="188" spans="1:12" ht="16.5">
      <c r="A188" s="198">
        <v>102</v>
      </c>
      <c r="B188" s="199">
        <v>2</v>
      </c>
      <c r="C188" s="198">
        <v>119</v>
      </c>
      <c r="D188" s="198" t="s">
        <v>6</v>
      </c>
      <c r="E188" s="198">
        <v>4747</v>
      </c>
      <c r="F188" s="198" t="s">
        <v>325</v>
      </c>
      <c r="G188" s="198" t="s">
        <v>317</v>
      </c>
      <c r="H188" s="198" t="s">
        <v>387</v>
      </c>
      <c r="I188" s="198">
        <v>3</v>
      </c>
      <c r="J188" s="199">
        <v>23</v>
      </c>
      <c r="K188" s="199">
        <v>21</v>
      </c>
      <c r="L188" s="198" t="s">
        <v>382</v>
      </c>
    </row>
    <row r="189" spans="1:12" ht="16.5">
      <c r="A189" s="198">
        <v>102</v>
      </c>
      <c r="B189" s="199">
        <v>2</v>
      </c>
      <c r="C189" s="198">
        <v>119</v>
      </c>
      <c r="D189" s="198" t="s">
        <v>6</v>
      </c>
      <c r="E189" s="198">
        <v>4747</v>
      </c>
      <c r="F189" s="198" t="s">
        <v>325</v>
      </c>
      <c r="G189" s="198" t="s">
        <v>317</v>
      </c>
      <c r="H189" s="198" t="s">
        <v>387</v>
      </c>
      <c r="I189" s="198">
        <v>4</v>
      </c>
      <c r="J189" s="199">
        <v>24</v>
      </c>
      <c r="K189" s="199">
        <v>20</v>
      </c>
      <c r="L189" s="198" t="s">
        <v>382</v>
      </c>
    </row>
    <row r="190" spans="1:12" ht="16.5">
      <c r="A190" s="198">
        <v>102</v>
      </c>
      <c r="B190" s="199">
        <v>2</v>
      </c>
      <c r="C190" s="198">
        <v>119</v>
      </c>
      <c r="D190" s="198" t="s">
        <v>6</v>
      </c>
      <c r="E190" s="198">
        <v>4747</v>
      </c>
      <c r="F190" s="198" t="s">
        <v>325</v>
      </c>
      <c r="G190" s="198" t="s">
        <v>317</v>
      </c>
      <c r="H190" s="198" t="s">
        <v>387</v>
      </c>
      <c r="I190" s="198">
        <v>5</v>
      </c>
      <c r="J190" s="199">
        <v>3</v>
      </c>
      <c r="K190" s="199">
        <v>1</v>
      </c>
      <c r="L190" s="198" t="s">
        <v>382</v>
      </c>
    </row>
    <row r="191" spans="1:12" ht="16.5">
      <c r="A191" s="198">
        <v>102</v>
      </c>
      <c r="B191" s="199">
        <v>2</v>
      </c>
      <c r="C191" s="198">
        <v>119</v>
      </c>
      <c r="D191" s="198" t="s">
        <v>6</v>
      </c>
      <c r="E191" s="198">
        <v>4747</v>
      </c>
      <c r="F191" s="198" t="s">
        <v>325</v>
      </c>
      <c r="G191" s="198" t="s">
        <v>317</v>
      </c>
      <c r="H191" s="198" t="s">
        <v>387</v>
      </c>
      <c r="I191" s="198">
        <v>6</v>
      </c>
      <c r="J191" s="199">
        <v>1</v>
      </c>
      <c r="K191" s="199">
        <v>0</v>
      </c>
      <c r="L191" s="198" t="s">
        <v>382</v>
      </c>
    </row>
    <row r="192" spans="1:12" ht="16.5">
      <c r="A192" s="198">
        <v>102</v>
      </c>
      <c r="B192" s="199">
        <v>2</v>
      </c>
      <c r="C192" s="198">
        <v>120</v>
      </c>
      <c r="D192" s="198" t="s">
        <v>7</v>
      </c>
      <c r="E192" s="198">
        <v>854</v>
      </c>
      <c r="F192" s="198" t="s">
        <v>326</v>
      </c>
      <c r="G192" s="198" t="s">
        <v>302</v>
      </c>
      <c r="H192" s="198" t="s">
        <v>90</v>
      </c>
      <c r="I192" s="198">
        <v>1</v>
      </c>
      <c r="J192" s="199">
        <v>6</v>
      </c>
      <c r="K192" s="199">
        <v>1</v>
      </c>
      <c r="L192" s="198" t="s">
        <v>382</v>
      </c>
    </row>
    <row r="193" spans="1:12" ht="16.5">
      <c r="A193" s="198">
        <v>102</v>
      </c>
      <c r="B193" s="199">
        <v>2</v>
      </c>
      <c r="C193" s="198">
        <v>120</v>
      </c>
      <c r="D193" s="198" t="s">
        <v>7</v>
      </c>
      <c r="E193" s="198">
        <v>854</v>
      </c>
      <c r="F193" s="198" t="s">
        <v>326</v>
      </c>
      <c r="G193" s="198" t="s">
        <v>302</v>
      </c>
      <c r="H193" s="198" t="s">
        <v>90</v>
      </c>
      <c r="I193" s="198">
        <v>2</v>
      </c>
      <c r="J193" s="199">
        <v>6</v>
      </c>
      <c r="K193" s="199">
        <v>3</v>
      </c>
      <c r="L193" s="198" t="s">
        <v>382</v>
      </c>
    </row>
    <row r="194" spans="1:12" ht="16.5">
      <c r="A194" s="198">
        <v>102</v>
      </c>
      <c r="B194" s="199">
        <v>2</v>
      </c>
      <c r="C194" s="198">
        <v>120</v>
      </c>
      <c r="D194" s="198" t="s">
        <v>7</v>
      </c>
      <c r="E194" s="198">
        <v>854</v>
      </c>
      <c r="F194" s="198" t="s">
        <v>326</v>
      </c>
      <c r="G194" s="198" t="s">
        <v>302</v>
      </c>
      <c r="H194" s="198" t="s">
        <v>90</v>
      </c>
      <c r="I194" s="198">
        <v>3</v>
      </c>
      <c r="J194" s="199">
        <v>5</v>
      </c>
      <c r="K194" s="199">
        <v>3</v>
      </c>
      <c r="L194" s="198" t="s">
        <v>382</v>
      </c>
    </row>
    <row r="195" spans="1:12" ht="16.5">
      <c r="A195" s="198">
        <v>102</v>
      </c>
      <c r="B195" s="199">
        <v>2</v>
      </c>
      <c r="C195" s="198">
        <v>120</v>
      </c>
      <c r="D195" s="198" t="s">
        <v>7</v>
      </c>
      <c r="E195" s="198">
        <v>854</v>
      </c>
      <c r="F195" s="198" t="s">
        <v>326</v>
      </c>
      <c r="G195" s="198" t="s">
        <v>302</v>
      </c>
      <c r="H195" s="198" t="s">
        <v>90</v>
      </c>
      <c r="I195" s="198">
        <v>4</v>
      </c>
      <c r="J195" s="199">
        <v>1</v>
      </c>
      <c r="K195" s="199">
        <v>1</v>
      </c>
      <c r="L195" s="198" t="s">
        <v>382</v>
      </c>
    </row>
    <row r="196" spans="1:12" ht="16.5">
      <c r="A196" s="198">
        <v>102</v>
      </c>
      <c r="B196" s="199">
        <v>2</v>
      </c>
      <c r="C196" s="198">
        <v>120</v>
      </c>
      <c r="D196" s="198" t="s">
        <v>7</v>
      </c>
      <c r="E196" s="198">
        <v>854</v>
      </c>
      <c r="F196" s="198" t="s">
        <v>326</v>
      </c>
      <c r="G196" s="198" t="s">
        <v>304</v>
      </c>
      <c r="H196" s="198" t="s">
        <v>92</v>
      </c>
      <c r="I196" s="198">
        <v>1</v>
      </c>
      <c r="J196" s="199">
        <v>30</v>
      </c>
      <c r="K196" s="199">
        <v>21</v>
      </c>
      <c r="L196" s="198" t="s">
        <v>382</v>
      </c>
    </row>
    <row r="197" spans="1:12" ht="16.5">
      <c r="A197" s="198">
        <v>102</v>
      </c>
      <c r="B197" s="199">
        <v>2</v>
      </c>
      <c r="C197" s="198">
        <v>120</v>
      </c>
      <c r="D197" s="198" t="s">
        <v>7</v>
      </c>
      <c r="E197" s="198">
        <v>854</v>
      </c>
      <c r="F197" s="198" t="s">
        <v>326</v>
      </c>
      <c r="G197" s="198" t="s">
        <v>304</v>
      </c>
      <c r="H197" s="198" t="s">
        <v>92</v>
      </c>
      <c r="I197" s="198">
        <v>2</v>
      </c>
      <c r="J197" s="199">
        <v>31</v>
      </c>
      <c r="K197" s="199">
        <v>16</v>
      </c>
      <c r="L197" s="198" t="s">
        <v>382</v>
      </c>
    </row>
    <row r="198" spans="1:12" ht="16.5">
      <c r="A198" s="198">
        <v>102</v>
      </c>
      <c r="B198" s="199">
        <v>2</v>
      </c>
      <c r="C198" s="198">
        <v>120</v>
      </c>
      <c r="D198" s="198" t="s">
        <v>7</v>
      </c>
      <c r="E198" s="198">
        <v>854</v>
      </c>
      <c r="F198" s="198" t="s">
        <v>326</v>
      </c>
      <c r="G198" s="198" t="s">
        <v>304</v>
      </c>
      <c r="H198" s="198" t="s">
        <v>92</v>
      </c>
      <c r="I198" s="198">
        <v>3</v>
      </c>
      <c r="J198" s="199">
        <v>27</v>
      </c>
      <c r="K198" s="199">
        <v>19</v>
      </c>
      <c r="L198" s="198" t="s">
        <v>382</v>
      </c>
    </row>
    <row r="199" spans="1:12" ht="16.5">
      <c r="A199" s="198">
        <v>102</v>
      </c>
      <c r="B199" s="199">
        <v>2</v>
      </c>
      <c r="C199" s="198">
        <v>120</v>
      </c>
      <c r="D199" s="198" t="s">
        <v>7</v>
      </c>
      <c r="E199" s="198">
        <v>854</v>
      </c>
      <c r="F199" s="198" t="s">
        <v>326</v>
      </c>
      <c r="G199" s="198" t="s">
        <v>304</v>
      </c>
      <c r="H199" s="198" t="s">
        <v>92</v>
      </c>
      <c r="I199" s="198">
        <v>4</v>
      </c>
      <c r="J199" s="199">
        <v>21</v>
      </c>
      <c r="K199" s="199">
        <v>22</v>
      </c>
      <c r="L199" s="198" t="s">
        <v>382</v>
      </c>
    </row>
    <row r="200" spans="1:12" ht="16.5">
      <c r="A200" s="198">
        <v>102</v>
      </c>
      <c r="B200" s="199">
        <v>2</v>
      </c>
      <c r="C200" s="198">
        <v>120</v>
      </c>
      <c r="D200" s="198" t="s">
        <v>7</v>
      </c>
      <c r="E200" s="198">
        <v>854</v>
      </c>
      <c r="F200" s="198" t="s">
        <v>326</v>
      </c>
      <c r="G200" s="198" t="s">
        <v>304</v>
      </c>
      <c r="H200" s="198" t="s">
        <v>92</v>
      </c>
      <c r="I200" s="198">
        <v>5</v>
      </c>
      <c r="J200" s="199">
        <v>1</v>
      </c>
      <c r="K200" s="199">
        <v>0</v>
      </c>
      <c r="L200" s="198" t="s">
        <v>382</v>
      </c>
    </row>
    <row r="201" spans="1:12" ht="16.5">
      <c r="A201" s="198">
        <v>102</v>
      </c>
      <c r="B201" s="199">
        <v>2</v>
      </c>
      <c r="C201" s="198">
        <v>120</v>
      </c>
      <c r="D201" s="198" t="s">
        <v>7</v>
      </c>
      <c r="E201" s="198">
        <v>854</v>
      </c>
      <c r="F201" s="198" t="s">
        <v>326</v>
      </c>
      <c r="G201" s="198" t="s">
        <v>304</v>
      </c>
      <c r="H201" s="198" t="s">
        <v>92</v>
      </c>
      <c r="I201" s="198">
        <v>6</v>
      </c>
      <c r="J201" s="199">
        <v>1</v>
      </c>
      <c r="K201" s="199">
        <v>0</v>
      </c>
      <c r="L201" s="198" t="s">
        <v>382</v>
      </c>
    </row>
    <row r="202" spans="1:12" ht="16.5">
      <c r="A202" s="198">
        <v>102</v>
      </c>
      <c r="B202" s="199">
        <v>2</v>
      </c>
      <c r="C202" s="198">
        <v>120</v>
      </c>
      <c r="D202" s="198" t="s">
        <v>7</v>
      </c>
      <c r="E202" s="198">
        <v>855</v>
      </c>
      <c r="F202" s="198" t="s">
        <v>327</v>
      </c>
      <c r="G202" s="198" t="s">
        <v>302</v>
      </c>
      <c r="H202" s="198" t="s">
        <v>90</v>
      </c>
      <c r="I202" s="198">
        <v>1</v>
      </c>
      <c r="J202" s="199">
        <v>6</v>
      </c>
      <c r="K202" s="199">
        <v>2</v>
      </c>
      <c r="L202" s="198" t="s">
        <v>382</v>
      </c>
    </row>
    <row r="203" spans="1:12" ht="16.5">
      <c r="A203" s="198">
        <v>102</v>
      </c>
      <c r="B203" s="199">
        <v>2</v>
      </c>
      <c r="C203" s="198">
        <v>120</v>
      </c>
      <c r="D203" s="198" t="s">
        <v>7</v>
      </c>
      <c r="E203" s="198">
        <v>855</v>
      </c>
      <c r="F203" s="198" t="s">
        <v>327</v>
      </c>
      <c r="G203" s="198" t="s">
        <v>302</v>
      </c>
      <c r="H203" s="198" t="s">
        <v>90</v>
      </c>
      <c r="I203" s="198">
        <v>2</v>
      </c>
      <c r="J203" s="199">
        <v>6</v>
      </c>
      <c r="K203" s="199">
        <v>4</v>
      </c>
      <c r="L203" s="198" t="s">
        <v>382</v>
      </c>
    </row>
    <row r="204" spans="1:12" ht="16.5">
      <c r="A204" s="198">
        <v>102</v>
      </c>
      <c r="B204" s="199">
        <v>2</v>
      </c>
      <c r="C204" s="198">
        <v>120</v>
      </c>
      <c r="D204" s="198" t="s">
        <v>7</v>
      </c>
      <c r="E204" s="198">
        <v>855</v>
      </c>
      <c r="F204" s="198" t="s">
        <v>327</v>
      </c>
      <c r="G204" s="198" t="s">
        <v>302</v>
      </c>
      <c r="H204" s="198" t="s">
        <v>90</v>
      </c>
      <c r="I204" s="198">
        <v>3</v>
      </c>
      <c r="J204" s="199">
        <v>5</v>
      </c>
      <c r="K204" s="199">
        <v>1</v>
      </c>
      <c r="L204" s="198" t="s">
        <v>382</v>
      </c>
    </row>
    <row r="205" spans="1:12" ht="16.5">
      <c r="A205" s="198">
        <v>102</v>
      </c>
      <c r="B205" s="199">
        <v>2</v>
      </c>
      <c r="C205" s="198">
        <v>120</v>
      </c>
      <c r="D205" s="198" t="s">
        <v>7</v>
      </c>
      <c r="E205" s="198">
        <v>855</v>
      </c>
      <c r="F205" s="198" t="s">
        <v>327</v>
      </c>
      <c r="G205" s="198" t="s">
        <v>302</v>
      </c>
      <c r="H205" s="198" t="s">
        <v>90</v>
      </c>
      <c r="I205" s="198">
        <v>4</v>
      </c>
      <c r="J205" s="199">
        <v>1</v>
      </c>
      <c r="K205" s="199">
        <v>0</v>
      </c>
      <c r="L205" s="198" t="s">
        <v>382</v>
      </c>
    </row>
    <row r="206" spans="1:12" ht="16.5">
      <c r="A206" s="198">
        <v>102</v>
      </c>
      <c r="B206" s="199">
        <v>2</v>
      </c>
      <c r="C206" s="198">
        <v>120</v>
      </c>
      <c r="D206" s="198" t="s">
        <v>7</v>
      </c>
      <c r="E206" s="198">
        <v>855</v>
      </c>
      <c r="F206" s="198" t="s">
        <v>327</v>
      </c>
      <c r="G206" s="198" t="s">
        <v>302</v>
      </c>
      <c r="H206" s="198" t="s">
        <v>90</v>
      </c>
      <c r="I206" s="198">
        <v>5</v>
      </c>
      <c r="J206" s="199">
        <v>1</v>
      </c>
      <c r="K206" s="199">
        <v>0</v>
      </c>
      <c r="L206" s="198" t="s">
        <v>382</v>
      </c>
    </row>
    <row r="207" spans="1:12" ht="16.5">
      <c r="A207" s="198">
        <v>102</v>
      </c>
      <c r="B207" s="199">
        <v>2</v>
      </c>
      <c r="C207" s="198">
        <v>120</v>
      </c>
      <c r="D207" s="198" t="s">
        <v>7</v>
      </c>
      <c r="E207" s="198">
        <v>855</v>
      </c>
      <c r="F207" s="198" t="s">
        <v>327</v>
      </c>
      <c r="G207" s="198" t="s">
        <v>304</v>
      </c>
      <c r="H207" s="198" t="s">
        <v>92</v>
      </c>
      <c r="I207" s="198">
        <v>1</v>
      </c>
      <c r="J207" s="199">
        <v>25</v>
      </c>
      <c r="K207" s="199">
        <v>21</v>
      </c>
      <c r="L207" s="198" t="s">
        <v>382</v>
      </c>
    </row>
    <row r="208" spans="1:12" ht="16.5">
      <c r="A208" s="198">
        <v>102</v>
      </c>
      <c r="B208" s="199">
        <v>2</v>
      </c>
      <c r="C208" s="198">
        <v>120</v>
      </c>
      <c r="D208" s="198" t="s">
        <v>7</v>
      </c>
      <c r="E208" s="198">
        <v>855</v>
      </c>
      <c r="F208" s="198" t="s">
        <v>327</v>
      </c>
      <c r="G208" s="198" t="s">
        <v>304</v>
      </c>
      <c r="H208" s="198" t="s">
        <v>92</v>
      </c>
      <c r="I208" s="198">
        <v>2</v>
      </c>
      <c r="J208" s="199">
        <v>21</v>
      </c>
      <c r="K208" s="199">
        <v>20</v>
      </c>
      <c r="L208" s="198" t="s">
        <v>382</v>
      </c>
    </row>
    <row r="209" spans="1:12" ht="16.5">
      <c r="A209" s="198">
        <v>102</v>
      </c>
      <c r="B209" s="199">
        <v>2</v>
      </c>
      <c r="C209" s="198">
        <v>120</v>
      </c>
      <c r="D209" s="198" t="s">
        <v>7</v>
      </c>
      <c r="E209" s="198">
        <v>855</v>
      </c>
      <c r="F209" s="198" t="s">
        <v>327</v>
      </c>
      <c r="G209" s="198" t="s">
        <v>304</v>
      </c>
      <c r="H209" s="198" t="s">
        <v>92</v>
      </c>
      <c r="I209" s="198">
        <v>3</v>
      </c>
      <c r="J209" s="199">
        <v>27</v>
      </c>
      <c r="K209" s="199">
        <v>16</v>
      </c>
      <c r="L209" s="198" t="s">
        <v>382</v>
      </c>
    </row>
    <row r="210" spans="1:12" ht="16.5">
      <c r="A210" s="198">
        <v>102</v>
      </c>
      <c r="B210" s="199">
        <v>2</v>
      </c>
      <c r="C210" s="198">
        <v>120</v>
      </c>
      <c r="D210" s="198" t="s">
        <v>7</v>
      </c>
      <c r="E210" s="198">
        <v>855</v>
      </c>
      <c r="F210" s="198" t="s">
        <v>327</v>
      </c>
      <c r="G210" s="198" t="s">
        <v>304</v>
      </c>
      <c r="H210" s="198" t="s">
        <v>92</v>
      </c>
      <c r="I210" s="198">
        <v>4</v>
      </c>
      <c r="J210" s="199">
        <v>38</v>
      </c>
      <c r="K210" s="199">
        <v>14</v>
      </c>
      <c r="L210" s="198" t="s">
        <v>382</v>
      </c>
    </row>
    <row r="211" spans="1:12" ht="16.5">
      <c r="A211" s="198">
        <v>102</v>
      </c>
      <c r="B211" s="199">
        <v>2</v>
      </c>
      <c r="C211" s="198">
        <v>120</v>
      </c>
      <c r="D211" s="198" t="s">
        <v>7</v>
      </c>
      <c r="E211" s="198">
        <v>855</v>
      </c>
      <c r="F211" s="198" t="s">
        <v>327</v>
      </c>
      <c r="G211" s="198" t="s">
        <v>304</v>
      </c>
      <c r="H211" s="198" t="s">
        <v>92</v>
      </c>
      <c r="I211" s="198">
        <v>5</v>
      </c>
      <c r="J211" s="199">
        <v>2</v>
      </c>
      <c r="K211" s="199">
        <v>0</v>
      </c>
      <c r="L211" s="198" t="s">
        <v>382</v>
      </c>
    </row>
    <row r="212" spans="1:12" ht="16.5">
      <c r="A212" s="198">
        <v>102</v>
      </c>
      <c r="B212" s="199">
        <v>2</v>
      </c>
      <c r="C212" s="198">
        <v>120</v>
      </c>
      <c r="D212" s="198" t="s">
        <v>7</v>
      </c>
      <c r="E212" s="198">
        <v>855</v>
      </c>
      <c r="F212" s="198" t="s">
        <v>327</v>
      </c>
      <c r="G212" s="198" t="s">
        <v>304</v>
      </c>
      <c r="H212" s="198" t="s">
        <v>92</v>
      </c>
      <c r="I212" s="198">
        <v>6</v>
      </c>
      <c r="J212" s="199">
        <v>1</v>
      </c>
      <c r="K212" s="199">
        <v>0</v>
      </c>
      <c r="L212" s="198" t="s">
        <v>382</v>
      </c>
    </row>
    <row r="213" spans="1:12" ht="16.5">
      <c r="A213" s="198">
        <v>102</v>
      </c>
      <c r="B213" s="199">
        <v>2</v>
      </c>
      <c r="C213" s="198">
        <v>120</v>
      </c>
      <c r="D213" s="198" t="s">
        <v>7</v>
      </c>
      <c r="E213" s="198">
        <v>855</v>
      </c>
      <c r="F213" s="198" t="s">
        <v>327</v>
      </c>
      <c r="G213" s="198" t="s">
        <v>317</v>
      </c>
      <c r="H213" s="198" t="s">
        <v>387</v>
      </c>
      <c r="I213" s="198">
        <v>4</v>
      </c>
      <c r="J213" s="199">
        <v>1</v>
      </c>
      <c r="K213" s="199">
        <v>0</v>
      </c>
      <c r="L213" s="198" t="s">
        <v>382</v>
      </c>
    </row>
    <row r="214" spans="1:12" ht="16.5">
      <c r="A214" s="198">
        <v>102</v>
      </c>
      <c r="B214" s="199">
        <v>2</v>
      </c>
      <c r="C214" s="198">
        <v>120</v>
      </c>
      <c r="D214" s="198" t="s">
        <v>7</v>
      </c>
      <c r="E214" s="198">
        <v>855</v>
      </c>
      <c r="F214" s="198" t="s">
        <v>327</v>
      </c>
      <c r="G214" s="198" t="s">
        <v>317</v>
      </c>
      <c r="H214" s="198" t="s">
        <v>387</v>
      </c>
      <c r="I214" s="198">
        <v>5</v>
      </c>
      <c r="J214" s="199">
        <v>4</v>
      </c>
      <c r="K214" s="199">
        <v>2</v>
      </c>
      <c r="L214" s="198" t="s">
        <v>382</v>
      </c>
    </row>
    <row r="215" spans="1:12" ht="16.5">
      <c r="A215" s="198">
        <v>102</v>
      </c>
      <c r="B215" s="199">
        <v>2</v>
      </c>
      <c r="C215" s="198">
        <v>120</v>
      </c>
      <c r="D215" s="198" t="s">
        <v>7</v>
      </c>
      <c r="E215" s="198">
        <v>855</v>
      </c>
      <c r="F215" s="198" t="s">
        <v>327</v>
      </c>
      <c r="G215" s="198" t="s">
        <v>317</v>
      </c>
      <c r="H215" s="198" t="s">
        <v>387</v>
      </c>
      <c r="I215" s="198">
        <v>6</v>
      </c>
      <c r="J215" s="199">
        <v>0</v>
      </c>
      <c r="K215" s="199">
        <v>2</v>
      </c>
      <c r="L215" s="198" t="s">
        <v>382</v>
      </c>
    </row>
    <row r="216" spans="1:12" ht="16.5">
      <c r="A216" s="198">
        <v>102</v>
      </c>
      <c r="B216" s="199">
        <v>2</v>
      </c>
      <c r="C216" s="198">
        <v>120</v>
      </c>
      <c r="D216" s="198" t="s">
        <v>7</v>
      </c>
      <c r="E216" s="198">
        <v>856</v>
      </c>
      <c r="F216" s="198" t="s">
        <v>328</v>
      </c>
      <c r="G216" s="198" t="s">
        <v>302</v>
      </c>
      <c r="H216" s="198" t="s">
        <v>90</v>
      </c>
      <c r="I216" s="198">
        <v>1</v>
      </c>
      <c r="J216" s="199">
        <v>7</v>
      </c>
      <c r="K216" s="199">
        <v>6</v>
      </c>
      <c r="L216" s="198" t="s">
        <v>382</v>
      </c>
    </row>
    <row r="217" spans="1:12" ht="16.5">
      <c r="A217" s="198">
        <v>102</v>
      </c>
      <c r="B217" s="199">
        <v>2</v>
      </c>
      <c r="C217" s="198">
        <v>120</v>
      </c>
      <c r="D217" s="198" t="s">
        <v>7</v>
      </c>
      <c r="E217" s="198">
        <v>856</v>
      </c>
      <c r="F217" s="198" t="s">
        <v>328</v>
      </c>
      <c r="G217" s="198" t="s">
        <v>302</v>
      </c>
      <c r="H217" s="198" t="s">
        <v>90</v>
      </c>
      <c r="I217" s="198">
        <v>2</v>
      </c>
      <c r="J217" s="199">
        <v>9</v>
      </c>
      <c r="K217" s="199">
        <v>7</v>
      </c>
      <c r="L217" s="198" t="s">
        <v>382</v>
      </c>
    </row>
    <row r="218" spans="1:12" ht="16.5">
      <c r="A218" s="198">
        <v>102</v>
      </c>
      <c r="B218" s="199">
        <v>2</v>
      </c>
      <c r="C218" s="198">
        <v>120</v>
      </c>
      <c r="D218" s="198" t="s">
        <v>7</v>
      </c>
      <c r="E218" s="198">
        <v>856</v>
      </c>
      <c r="F218" s="198" t="s">
        <v>328</v>
      </c>
      <c r="G218" s="198" t="s">
        <v>302</v>
      </c>
      <c r="H218" s="198" t="s">
        <v>90</v>
      </c>
      <c r="I218" s="198">
        <v>3</v>
      </c>
      <c r="J218" s="199">
        <v>2</v>
      </c>
      <c r="K218" s="199">
        <v>1</v>
      </c>
      <c r="L218" s="198" t="s">
        <v>382</v>
      </c>
    </row>
    <row r="219" spans="1:12" ht="16.5">
      <c r="A219" s="198">
        <v>102</v>
      </c>
      <c r="B219" s="199">
        <v>2</v>
      </c>
      <c r="C219" s="198">
        <v>120</v>
      </c>
      <c r="D219" s="198" t="s">
        <v>7</v>
      </c>
      <c r="E219" s="198">
        <v>856</v>
      </c>
      <c r="F219" s="198" t="s">
        <v>328</v>
      </c>
      <c r="G219" s="198" t="s">
        <v>304</v>
      </c>
      <c r="H219" s="198" t="s">
        <v>92</v>
      </c>
      <c r="I219" s="198">
        <v>1</v>
      </c>
      <c r="J219" s="199">
        <v>33</v>
      </c>
      <c r="K219" s="199">
        <v>18</v>
      </c>
      <c r="L219" s="198" t="s">
        <v>382</v>
      </c>
    </row>
    <row r="220" spans="1:12" ht="16.5">
      <c r="A220" s="198">
        <v>102</v>
      </c>
      <c r="B220" s="199">
        <v>2</v>
      </c>
      <c r="C220" s="198">
        <v>120</v>
      </c>
      <c r="D220" s="198" t="s">
        <v>7</v>
      </c>
      <c r="E220" s="198">
        <v>856</v>
      </c>
      <c r="F220" s="198" t="s">
        <v>328</v>
      </c>
      <c r="G220" s="198" t="s">
        <v>304</v>
      </c>
      <c r="H220" s="198" t="s">
        <v>92</v>
      </c>
      <c r="I220" s="198">
        <v>2</v>
      </c>
      <c r="J220" s="199">
        <v>32</v>
      </c>
      <c r="K220" s="199">
        <v>11</v>
      </c>
      <c r="L220" s="198" t="s">
        <v>382</v>
      </c>
    </row>
    <row r="221" spans="1:12" ht="16.5">
      <c r="A221" s="198">
        <v>102</v>
      </c>
      <c r="B221" s="199">
        <v>2</v>
      </c>
      <c r="C221" s="198">
        <v>120</v>
      </c>
      <c r="D221" s="198" t="s">
        <v>7</v>
      </c>
      <c r="E221" s="198">
        <v>856</v>
      </c>
      <c r="F221" s="198" t="s">
        <v>328</v>
      </c>
      <c r="G221" s="198" t="s">
        <v>304</v>
      </c>
      <c r="H221" s="198" t="s">
        <v>92</v>
      </c>
      <c r="I221" s="198">
        <v>3</v>
      </c>
      <c r="J221" s="199">
        <v>25</v>
      </c>
      <c r="K221" s="199">
        <v>22</v>
      </c>
      <c r="L221" s="198" t="s">
        <v>382</v>
      </c>
    </row>
    <row r="222" spans="1:12" ht="16.5">
      <c r="A222" s="198">
        <v>102</v>
      </c>
      <c r="B222" s="199">
        <v>2</v>
      </c>
      <c r="C222" s="198">
        <v>120</v>
      </c>
      <c r="D222" s="198" t="s">
        <v>7</v>
      </c>
      <c r="E222" s="198">
        <v>856</v>
      </c>
      <c r="F222" s="198" t="s">
        <v>328</v>
      </c>
      <c r="G222" s="198" t="s">
        <v>304</v>
      </c>
      <c r="H222" s="198" t="s">
        <v>92</v>
      </c>
      <c r="I222" s="198">
        <v>4</v>
      </c>
      <c r="J222" s="199">
        <v>21</v>
      </c>
      <c r="K222" s="199">
        <v>31</v>
      </c>
      <c r="L222" s="198" t="s">
        <v>382</v>
      </c>
    </row>
    <row r="223" spans="1:12" ht="16.5">
      <c r="A223" s="198">
        <v>102</v>
      </c>
      <c r="B223" s="199">
        <v>2</v>
      </c>
      <c r="C223" s="198">
        <v>120</v>
      </c>
      <c r="D223" s="198" t="s">
        <v>7</v>
      </c>
      <c r="E223" s="198">
        <v>856</v>
      </c>
      <c r="F223" s="198" t="s">
        <v>328</v>
      </c>
      <c r="G223" s="198" t="s">
        <v>304</v>
      </c>
      <c r="H223" s="198" t="s">
        <v>92</v>
      </c>
      <c r="I223" s="198">
        <v>5</v>
      </c>
      <c r="J223" s="199">
        <v>2</v>
      </c>
      <c r="K223" s="199">
        <v>1</v>
      </c>
      <c r="L223" s="198" t="s">
        <v>382</v>
      </c>
    </row>
    <row r="224" spans="1:12" ht="16.5">
      <c r="A224" s="198">
        <v>102</v>
      </c>
      <c r="B224" s="199">
        <v>2</v>
      </c>
      <c r="C224" s="198">
        <v>120</v>
      </c>
      <c r="D224" s="198" t="s">
        <v>7</v>
      </c>
      <c r="E224" s="198">
        <v>856</v>
      </c>
      <c r="F224" s="198" t="s">
        <v>328</v>
      </c>
      <c r="G224" s="198" t="s">
        <v>304</v>
      </c>
      <c r="H224" s="198" t="s">
        <v>92</v>
      </c>
      <c r="I224" s="198">
        <v>6</v>
      </c>
      <c r="J224" s="199">
        <v>0</v>
      </c>
      <c r="K224" s="199">
        <v>1</v>
      </c>
      <c r="L224" s="198" t="s">
        <v>382</v>
      </c>
    </row>
    <row r="225" spans="1:12" ht="16.5">
      <c r="A225" s="198">
        <v>102</v>
      </c>
      <c r="B225" s="199">
        <v>2</v>
      </c>
      <c r="C225" s="198">
        <v>120</v>
      </c>
      <c r="D225" s="198" t="s">
        <v>7</v>
      </c>
      <c r="E225" s="198">
        <v>857</v>
      </c>
      <c r="F225" s="198" t="s">
        <v>329</v>
      </c>
      <c r="G225" s="198" t="s">
        <v>309</v>
      </c>
      <c r="H225" s="198" t="s">
        <v>91</v>
      </c>
      <c r="I225" s="198">
        <v>1</v>
      </c>
      <c r="J225" s="199">
        <v>2</v>
      </c>
      <c r="K225" s="199">
        <v>1</v>
      </c>
      <c r="L225" s="198" t="s">
        <v>382</v>
      </c>
    </row>
    <row r="226" spans="1:12" ht="16.5">
      <c r="A226" s="198">
        <v>102</v>
      </c>
      <c r="B226" s="199">
        <v>2</v>
      </c>
      <c r="C226" s="198">
        <v>120</v>
      </c>
      <c r="D226" s="198" t="s">
        <v>7</v>
      </c>
      <c r="E226" s="198">
        <v>857</v>
      </c>
      <c r="F226" s="198" t="s">
        <v>329</v>
      </c>
      <c r="G226" s="198" t="s">
        <v>309</v>
      </c>
      <c r="H226" s="198" t="s">
        <v>91</v>
      </c>
      <c r="I226" s="198">
        <v>2</v>
      </c>
      <c r="J226" s="199">
        <v>3</v>
      </c>
      <c r="K226" s="199">
        <v>1</v>
      </c>
      <c r="L226" s="198" t="s">
        <v>382</v>
      </c>
    </row>
    <row r="227" spans="1:12" ht="16.5">
      <c r="A227" s="198">
        <v>102</v>
      </c>
      <c r="B227" s="199">
        <v>2</v>
      </c>
      <c r="C227" s="198">
        <v>120</v>
      </c>
      <c r="D227" s="198" t="s">
        <v>7</v>
      </c>
      <c r="E227" s="198">
        <v>857</v>
      </c>
      <c r="F227" s="198" t="s">
        <v>329</v>
      </c>
      <c r="G227" s="198" t="s">
        <v>309</v>
      </c>
      <c r="H227" s="198" t="s">
        <v>91</v>
      </c>
      <c r="I227" s="198">
        <v>3</v>
      </c>
      <c r="J227" s="199">
        <v>0</v>
      </c>
      <c r="K227" s="199">
        <v>2</v>
      </c>
      <c r="L227" s="198" t="s">
        <v>382</v>
      </c>
    </row>
    <row r="228" spans="1:12" ht="16.5">
      <c r="A228" s="198">
        <v>102</v>
      </c>
      <c r="B228" s="199">
        <v>2</v>
      </c>
      <c r="C228" s="198">
        <v>120</v>
      </c>
      <c r="D228" s="198" t="s">
        <v>7</v>
      </c>
      <c r="E228" s="198">
        <v>857</v>
      </c>
      <c r="F228" s="198" t="s">
        <v>329</v>
      </c>
      <c r="G228" s="198" t="s">
        <v>309</v>
      </c>
      <c r="H228" s="198" t="s">
        <v>91</v>
      </c>
      <c r="I228" s="198">
        <v>4</v>
      </c>
      <c r="J228" s="199">
        <v>0</v>
      </c>
      <c r="K228" s="199">
        <v>3</v>
      </c>
      <c r="L228" s="198" t="s">
        <v>382</v>
      </c>
    </row>
    <row r="229" spans="1:12" ht="16.5">
      <c r="A229" s="198">
        <v>102</v>
      </c>
      <c r="B229" s="199">
        <v>2</v>
      </c>
      <c r="C229" s="198">
        <v>120</v>
      </c>
      <c r="D229" s="198" t="s">
        <v>7</v>
      </c>
      <c r="E229" s="198">
        <v>857</v>
      </c>
      <c r="F229" s="198" t="s">
        <v>329</v>
      </c>
      <c r="G229" s="198" t="s">
        <v>309</v>
      </c>
      <c r="H229" s="198" t="s">
        <v>91</v>
      </c>
      <c r="I229" s="198">
        <v>5</v>
      </c>
      <c r="J229" s="199">
        <v>1</v>
      </c>
      <c r="K229" s="199">
        <v>2</v>
      </c>
      <c r="L229" s="198" t="s">
        <v>382</v>
      </c>
    </row>
    <row r="230" spans="1:12" ht="16.5">
      <c r="A230" s="198">
        <v>102</v>
      </c>
      <c r="B230" s="199">
        <v>2</v>
      </c>
      <c r="C230" s="198">
        <v>120</v>
      </c>
      <c r="D230" s="198" t="s">
        <v>7</v>
      </c>
      <c r="E230" s="198">
        <v>857</v>
      </c>
      <c r="F230" s="198" t="s">
        <v>329</v>
      </c>
      <c r="G230" s="198" t="s">
        <v>309</v>
      </c>
      <c r="H230" s="198" t="s">
        <v>91</v>
      </c>
      <c r="I230" s="198">
        <v>6</v>
      </c>
      <c r="J230" s="199">
        <v>2</v>
      </c>
      <c r="K230" s="199">
        <v>3</v>
      </c>
      <c r="L230" s="198" t="s">
        <v>382</v>
      </c>
    </row>
    <row r="231" spans="1:12" ht="16.5">
      <c r="A231" s="198">
        <v>102</v>
      </c>
      <c r="B231" s="199">
        <v>2</v>
      </c>
      <c r="C231" s="198">
        <v>120</v>
      </c>
      <c r="D231" s="198" t="s">
        <v>7</v>
      </c>
      <c r="E231" s="198">
        <v>857</v>
      </c>
      <c r="F231" s="198" t="s">
        <v>329</v>
      </c>
      <c r="G231" s="198" t="s">
        <v>302</v>
      </c>
      <c r="H231" s="198" t="s">
        <v>90</v>
      </c>
      <c r="I231" s="198">
        <v>1</v>
      </c>
      <c r="J231" s="199">
        <v>12</v>
      </c>
      <c r="K231" s="199">
        <v>10</v>
      </c>
      <c r="L231" s="198" t="s">
        <v>382</v>
      </c>
    </row>
    <row r="232" spans="1:12" ht="16.5">
      <c r="A232" s="198">
        <v>102</v>
      </c>
      <c r="B232" s="199">
        <v>2</v>
      </c>
      <c r="C232" s="198">
        <v>120</v>
      </c>
      <c r="D232" s="198" t="s">
        <v>7</v>
      </c>
      <c r="E232" s="198">
        <v>857</v>
      </c>
      <c r="F232" s="198" t="s">
        <v>329</v>
      </c>
      <c r="G232" s="198" t="s">
        <v>302</v>
      </c>
      <c r="H232" s="198" t="s">
        <v>90</v>
      </c>
      <c r="I232" s="198">
        <v>2</v>
      </c>
      <c r="J232" s="199">
        <v>15</v>
      </c>
      <c r="K232" s="199">
        <v>11</v>
      </c>
      <c r="L232" s="198" t="s">
        <v>382</v>
      </c>
    </row>
    <row r="233" spans="1:12" ht="16.5">
      <c r="A233" s="198">
        <v>102</v>
      </c>
      <c r="B233" s="199">
        <v>2</v>
      </c>
      <c r="C233" s="198">
        <v>120</v>
      </c>
      <c r="D233" s="198" t="s">
        <v>7</v>
      </c>
      <c r="E233" s="198">
        <v>857</v>
      </c>
      <c r="F233" s="198" t="s">
        <v>329</v>
      </c>
      <c r="G233" s="198" t="s">
        <v>302</v>
      </c>
      <c r="H233" s="198" t="s">
        <v>90</v>
      </c>
      <c r="I233" s="198">
        <v>3</v>
      </c>
      <c r="J233" s="199">
        <v>0</v>
      </c>
      <c r="K233" s="199">
        <v>3</v>
      </c>
      <c r="L233" s="198" t="s">
        <v>382</v>
      </c>
    </row>
    <row r="234" spans="1:12" ht="16.5">
      <c r="A234" s="198">
        <v>102</v>
      </c>
      <c r="B234" s="199">
        <v>2</v>
      </c>
      <c r="C234" s="198">
        <v>120</v>
      </c>
      <c r="D234" s="198" t="s">
        <v>7</v>
      </c>
      <c r="E234" s="198">
        <v>857</v>
      </c>
      <c r="F234" s="198" t="s">
        <v>329</v>
      </c>
      <c r="G234" s="198" t="s">
        <v>306</v>
      </c>
      <c r="H234" s="198" t="s">
        <v>392</v>
      </c>
      <c r="I234" s="198">
        <v>1</v>
      </c>
      <c r="J234" s="199">
        <v>8</v>
      </c>
      <c r="K234" s="199">
        <v>8</v>
      </c>
      <c r="L234" s="198" t="s">
        <v>382</v>
      </c>
    </row>
    <row r="235" spans="1:12" ht="16.5">
      <c r="A235" s="198">
        <v>102</v>
      </c>
      <c r="B235" s="199">
        <v>2</v>
      </c>
      <c r="C235" s="198">
        <v>120</v>
      </c>
      <c r="D235" s="198" t="s">
        <v>7</v>
      </c>
      <c r="E235" s="198">
        <v>857</v>
      </c>
      <c r="F235" s="198" t="s">
        <v>329</v>
      </c>
      <c r="G235" s="198" t="s">
        <v>306</v>
      </c>
      <c r="H235" s="198" t="s">
        <v>392</v>
      </c>
      <c r="I235" s="198">
        <v>2</v>
      </c>
      <c r="J235" s="199">
        <v>6</v>
      </c>
      <c r="K235" s="199">
        <v>8</v>
      </c>
      <c r="L235" s="198" t="s">
        <v>382</v>
      </c>
    </row>
    <row r="236" spans="1:12" ht="16.5">
      <c r="A236" s="198">
        <v>102</v>
      </c>
      <c r="B236" s="199">
        <v>2</v>
      </c>
      <c r="C236" s="198">
        <v>120</v>
      </c>
      <c r="D236" s="198" t="s">
        <v>7</v>
      </c>
      <c r="E236" s="198">
        <v>857</v>
      </c>
      <c r="F236" s="198" t="s">
        <v>329</v>
      </c>
      <c r="G236" s="198" t="s">
        <v>306</v>
      </c>
      <c r="H236" s="198" t="s">
        <v>392</v>
      </c>
      <c r="I236" s="198">
        <v>3</v>
      </c>
      <c r="J236" s="199">
        <v>4</v>
      </c>
      <c r="K236" s="199">
        <v>3</v>
      </c>
      <c r="L236" s="198" t="s">
        <v>382</v>
      </c>
    </row>
    <row r="237" spans="1:12" ht="16.5">
      <c r="A237" s="198">
        <v>102</v>
      </c>
      <c r="B237" s="199">
        <v>2</v>
      </c>
      <c r="C237" s="198">
        <v>120</v>
      </c>
      <c r="D237" s="198" t="s">
        <v>7</v>
      </c>
      <c r="E237" s="198">
        <v>857</v>
      </c>
      <c r="F237" s="198" t="s">
        <v>329</v>
      </c>
      <c r="G237" s="198" t="s">
        <v>306</v>
      </c>
      <c r="H237" s="198" t="s">
        <v>392</v>
      </c>
      <c r="I237" s="198">
        <v>4</v>
      </c>
      <c r="J237" s="199">
        <v>2</v>
      </c>
      <c r="K237" s="199">
        <v>0</v>
      </c>
      <c r="L237" s="198" t="s">
        <v>382</v>
      </c>
    </row>
    <row r="238" spans="1:12" ht="16.5">
      <c r="A238" s="198">
        <v>102</v>
      </c>
      <c r="B238" s="199">
        <v>2</v>
      </c>
      <c r="C238" s="198">
        <v>120</v>
      </c>
      <c r="D238" s="198" t="s">
        <v>7</v>
      </c>
      <c r="E238" s="198">
        <v>857</v>
      </c>
      <c r="F238" s="198" t="s">
        <v>329</v>
      </c>
      <c r="G238" s="198" t="s">
        <v>306</v>
      </c>
      <c r="H238" s="198" t="s">
        <v>392</v>
      </c>
      <c r="I238" s="198">
        <v>5</v>
      </c>
      <c r="J238" s="199">
        <v>1</v>
      </c>
      <c r="K238" s="199">
        <v>0</v>
      </c>
      <c r="L238" s="198" t="s">
        <v>382</v>
      </c>
    </row>
    <row r="239" spans="1:12" ht="16.5">
      <c r="A239" s="198">
        <v>102</v>
      </c>
      <c r="B239" s="199">
        <v>2</v>
      </c>
      <c r="C239" s="198">
        <v>120</v>
      </c>
      <c r="D239" s="198" t="s">
        <v>7</v>
      </c>
      <c r="E239" s="198">
        <v>857</v>
      </c>
      <c r="F239" s="198" t="s">
        <v>329</v>
      </c>
      <c r="G239" s="198" t="s">
        <v>304</v>
      </c>
      <c r="H239" s="198" t="s">
        <v>92</v>
      </c>
      <c r="I239" s="198">
        <v>1</v>
      </c>
      <c r="J239" s="199">
        <v>17</v>
      </c>
      <c r="K239" s="199">
        <v>32</v>
      </c>
      <c r="L239" s="198" t="s">
        <v>382</v>
      </c>
    </row>
    <row r="240" spans="1:12" ht="16.5">
      <c r="A240" s="198">
        <v>102</v>
      </c>
      <c r="B240" s="199">
        <v>2</v>
      </c>
      <c r="C240" s="198">
        <v>120</v>
      </c>
      <c r="D240" s="198" t="s">
        <v>7</v>
      </c>
      <c r="E240" s="198">
        <v>857</v>
      </c>
      <c r="F240" s="198" t="s">
        <v>329</v>
      </c>
      <c r="G240" s="198" t="s">
        <v>304</v>
      </c>
      <c r="H240" s="198" t="s">
        <v>92</v>
      </c>
      <c r="I240" s="198">
        <v>2</v>
      </c>
      <c r="J240" s="199">
        <v>17</v>
      </c>
      <c r="K240" s="199">
        <v>31</v>
      </c>
      <c r="L240" s="198" t="s">
        <v>382</v>
      </c>
    </row>
    <row r="241" spans="1:12" ht="16.5">
      <c r="A241" s="198">
        <v>102</v>
      </c>
      <c r="B241" s="199">
        <v>2</v>
      </c>
      <c r="C241" s="198">
        <v>120</v>
      </c>
      <c r="D241" s="198" t="s">
        <v>7</v>
      </c>
      <c r="E241" s="198">
        <v>857</v>
      </c>
      <c r="F241" s="198" t="s">
        <v>329</v>
      </c>
      <c r="G241" s="198" t="s">
        <v>304</v>
      </c>
      <c r="H241" s="198" t="s">
        <v>92</v>
      </c>
      <c r="I241" s="198">
        <v>3</v>
      </c>
      <c r="J241" s="199">
        <v>21</v>
      </c>
      <c r="K241" s="199">
        <v>33</v>
      </c>
      <c r="L241" s="198" t="s">
        <v>382</v>
      </c>
    </row>
    <row r="242" spans="1:12" ht="16.5">
      <c r="A242" s="198">
        <v>102</v>
      </c>
      <c r="B242" s="199">
        <v>2</v>
      </c>
      <c r="C242" s="198">
        <v>120</v>
      </c>
      <c r="D242" s="198" t="s">
        <v>7</v>
      </c>
      <c r="E242" s="198">
        <v>857</v>
      </c>
      <c r="F242" s="198" t="s">
        <v>329</v>
      </c>
      <c r="G242" s="198" t="s">
        <v>304</v>
      </c>
      <c r="H242" s="198" t="s">
        <v>92</v>
      </c>
      <c r="I242" s="198">
        <v>4</v>
      </c>
      <c r="J242" s="199">
        <v>23</v>
      </c>
      <c r="K242" s="199">
        <v>28</v>
      </c>
      <c r="L242" s="198" t="s">
        <v>382</v>
      </c>
    </row>
    <row r="243" spans="1:12" ht="16.5">
      <c r="A243" s="198">
        <v>102</v>
      </c>
      <c r="B243" s="199">
        <v>2</v>
      </c>
      <c r="C243" s="198">
        <v>120</v>
      </c>
      <c r="D243" s="198" t="s">
        <v>7</v>
      </c>
      <c r="E243" s="198">
        <v>857</v>
      </c>
      <c r="F243" s="198" t="s">
        <v>329</v>
      </c>
      <c r="G243" s="198" t="s">
        <v>304</v>
      </c>
      <c r="H243" s="198" t="s">
        <v>92</v>
      </c>
      <c r="I243" s="198">
        <v>6</v>
      </c>
      <c r="J243" s="199">
        <v>1</v>
      </c>
      <c r="K243" s="199">
        <v>0</v>
      </c>
      <c r="L243" s="198" t="s">
        <v>382</v>
      </c>
    </row>
    <row r="244" spans="1:12" ht="16.5">
      <c r="A244" s="198">
        <v>102</v>
      </c>
      <c r="B244" s="199">
        <v>2</v>
      </c>
      <c r="C244" s="198">
        <v>120</v>
      </c>
      <c r="D244" s="198" t="s">
        <v>7</v>
      </c>
      <c r="E244" s="198">
        <v>857</v>
      </c>
      <c r="F244" s="198" t="s">
        <v>329</v>
      </c>
      <c r="G244" s="198" t="s">
        <v>317</v>
      </c>
      <c r="H244" s="198" t="s">
        <v>387</v>
      </c>
      <c r="I244" s="198">
        <v>1</v>
      </c>
      <c r="J244" s="199">
        <v>18</v>
      </c>
      <c r="K244" s="199">
        <v>31</v>
      </c>
      <c r="L244" s="198" t="s">
        <v>382</v>
      </c>
    </row>
    <row r="245" spans="1:12" ht="16.5">
      <c r="A245" s="198">
        <v>102</v>
      </c>
      <c r="B245" s="199">
        <v>2</v>
      </c>
      <c r="C245" s="198">
        <v>120</v>
      </c>
      <c r="D245" s="198" t="s">
        <v>7</v>
      </c>
      <c r="E245" s="198">
        <v>857</v>
      </c>
      <c r="F245" s="198" t="s">
        <v>329</v>
      </c>
      <c r="G245" s="198" t="s">
        <v>317</v>
      </c>
      <c r="H245" s="198" t="s">
        <v>387</v>
      </c>
      <c r="I245" s="198">
        <v>2</v>
      </c>
      <c r="J245" s="199">
        <v>11</v>
      </c>
      <c r="K245" s="199">
        <v>30</v>
      </c>
      <c r="L245" s="198" t="s">
        <v>382</v>
      </c>
    </row>
    <row r="246" spans="1:12" ht="16.5">
      <c r="A246" s="198">
        <v>102</v>
      </c>
      <c r="B246" s="199">
        <v>2</v>
      </c>
      <c r="C246" s="198">
        <v>120</v>
      </c>
      <c r="D246" s="198" t="s">
        <v>7</v>
      </c>
      <c r="E246" s="198">
        <v>857</v>
      </c>
      <c r="F246" s="198" t="s">
        <v>329</v>
      </c>
      <c r="G246" s="198" t="s">
        <v>317</v>
      </c>
      <c r="H246" s="198" t="s">
        <v>387</v>
      </c>
      <c r="I246" s="198">
        <v>3</v>
      </c>
      <c r="J246" s="199">
        <v>9</v>
      </c>
      <c r="K246" s="199">
        <v>28</v>
      </c>
      <c r="L246" s="198" t="s">
        <v>382</v>
      </c>
    </row>
    <row r="247" spans="1:12" ht="16.5">
      <c r="A247" s="198">
        <v>102</v>
      </c>
      <c r="B247" s="199">
        <v>2</v>
      </c>
      <c r="C247" s="198">
        <v>120</v>
      </c>
      <c r="D247" s="198" t="s">
        <v>7</v>
      </c>
      <c r="E247" s="198">
        <v>857</v>
      </c>
      <c r="F247" s="198" t="s">
        <v>329</v>
      </c>
      <c r="G247" s="198" t="s">
        <v>317</v>
      </c>
      <c r="H247" s="198" t="s">
        <v>387</v>
      </c>
      <c r="I247" s="198">
        <v>4</v>
      </c>
      <c r="J247" s="199">
        <v>11</v>
      </c>
      <c r="K247" s="199">
        <v>26</v>
      </c>
      <c r="L247" s="198" t="s">
        <v>382</v>
      </c>
    </row>
    <row r="248" spans="1:12" ht="16.5">
      <c r="A248" s="198">
        <v>102</v>
      </c>
      <c r="B248" s="199">
        <v>2</v>
      </c>
      <c r="C248" s="198">
        <v>120</v>
      </c>
      <c r="D248" s="198" t="s">
        <v>7</v>
      </c>
      <c r="E248" s="198">
        <v>857</v>
      </c>
      <c r="F248" s="198" t="s">
        <v>329</v>
      </c>
      <c r="G248" s="198" t="s">
        <v>317</v>
      </c>
      <c r="H248" s="198" t="s">
        <v>387</v>
      </c>
      <c r="I248" s="198">
        <v>5</v>
      </c>
      <c r="J248" s="199">
        <v>1</v>
      </c>
      <c r="K248" s="199">
        <v>3</v>
      </c>
      <c r="L248" s="198" t="s">
        <v>382</v>
      </c>
    </row>
    <row r="249" spans="1:12" ht="16.5">
      <c r="A249" s="198">
        <v>102</v>
      </c>
      <c r="B249" s="199">
        <v>2</v>
      </c>
      <c r="C249" s="198">
        <v>120</v>
      </c>
      <c r="D249" s="198" t="s">
        <v>7</v>
      </c>
      <c r="E249" s="198">
        <v>2863</v>
      </c>
      <c r="F249" s="198" t="s">
        <v>330</v>
      </c>
      <c r="G249" s="198" t="s">
        <v>302</v>
      </c>
      <c r="H249" s="198" t="s">
        <v>90</v>
      </c>
      <c r="I249" s="198">
        <v>1</v>
      </c>
      <c r="J249" s="199">
        <v>8</v>
      </c>
      <c r="K249" s="199">
        <v>4</v>
      </c>
      <c r="L249" s="198" t="s">
        <v>382</v>
      </c>
    </row>
    <row r="250" spans="1:12" ht="16.5">
      <c r="A250" s="198">
        <v>102</v>
      </c>
      <c r="B250" s="199">
        <v>2</v>
      </c>
      <c r="C250" s="198">
        <v>120</v>
      </c>
      <c r="D250" s="198" t="s">
        <v>7</v>
      </c>
      <c r="E250" s="198">
        <v>2863</v>
      </c>
      <c r="F250" s="198" t="s">
        <v>330</v>
      </c>
      <c r="G250" s="198" t="s">
        <v>302</v>
      </c>
      <c r="H250" s="198" t="s">
        <v>90</v>
      </c>
      <c r="I250" s="198">
        <v>2</v>
      </c>
      <c r="J250" s="199">
        <v>7</v>
      </c>
      <c r="K250" s="199">
        <v>5</v>
      </c>
      <c r="L250" s="198" t="s">
        <v>382</v>
      </c>
    </row>
    <row r="251" spans="1:12" ht="16.5">
      <c r="A251" s="198">
        <v>102</v>
      </c>
      <c r="B251" s="199">
        <v>2</v>
      </c>
      <c r="C251" s="198">
        <v>120</v>
      </c>
      <c r="D251" s="198" t="s">
        <v>7</v>
      </c>
      <c r="E251" s="198">
        <v>2863</v>
      </c>
      <c r="F251" s="198" t="s">
        <v>330</v>
      </c>
      <c r="G251" s="198" t="s">
        <v>302</v>
      </c>
      <c r="H251" s="198" t="s">
        <v>90</v>
      </c>
      <c r="I251" s="198">
        <v>3</v>
      </c>
      <c r="J251" s="199">
        <v>3</v>
      </c>
      <c r="K251" s="199">
        <v>5</v>
      </c>
      <c r="L251" s="198" t="s">
        <v>382</v>
      </c>
    </row>
    <row r="252" spans="1:12" ht="16.5">
      <c r="A252" s="198">
        <v>102</v>
      </c>
      <c r="B252" s="199">
        <v>2</v>
      </c>
      <c r="C252" s="198">
        <v>120</v>
      </c>
      <c r="D252" s="198" t="s">
        <v>7</v>
      </c>
      <c r="E252" s="198">
        <v>2863</v>
      </c>
      <c r="F252" s="198" t="s">
        <v>330</v>
      </c>
      <c r="G252" s="198" t="s">
        <v>304</v>
      </c>
      <c r="H252" s="198" t="s">
        <v>92</v>
      </c>
      <c r="I252" s="198">
        <v>1</v>
      </c>
      <c r="J252" s="199">
        <v>25</v>
      </c>
      <c r="K252" s="199">
        <v>21</v>
      </c>
      <c r="L252" s="198" t="s">
        <v>382</v>
      </c>
    </row>
    <row r="253" spans="1:12" ht="16.5">
      <c r="A253" s="198">
        <v>102</v>
      </c>
      <c r="B253" s="199">
        <v>2</v>
      </c>
      <c r="C253" s="198">
        <v>120</v>
      </c>
      <c r="D253" s="198" t="s">
        <v>7</v>
      </c>
      <c r="E253" s="198">
        <v>2863</v>
      </c>
      <c r="F253" s="198" t="s">
        <v>330</v>
      </c>
      <c r="G253" s="198" t="s">
        <v>304</v>
      </c>
      <c r="H253" s="198" t="s">
        <v>92</v>
      </c>
      <c r="I253" s="198">
        <v>2</v>
      </c>
      <c r="J253" s="199">
        <v>25</v>
      </c>
      <c r="K253" s="199">
        <v>18</v>
      </c>
      <c r="L253" s="198" t="s">
        <v>382</v>
      </c>
    </row>
    <row r="254" spans="1:12" ht="16.5">
      <c r="A254" s="198">
        <v>102</v>
      </c>
      <c r="B254" s="199">
        <v>2</v>
      </c>
      <c r="C254" s="198">
        <v>120</v>
      </c>
      <c r="D254" s="198" t="s">
        <v>7</v>
      </c>
      <c r="E254" s="198">
        <v>2863</v>
      </c>
      <c r="F254" s="198" t="s">
        <v>330</v>
      </c>
      <c r="G254" s="198" t="s">
        <v>304</v>
      </c>
      <c r="H254" s="198" t="s">
        <v>92</v>
      </c>
      <c r="I254" s="198">
        <v>3</v>
      </c>
      <c r="J254" s="199">
        <v>20</v>
      </c>
      <c r="K254" s="199">
        <v>25</v>
      </c>
      <c r="L254" s="198" t="s">
        <v>382</v>
      </c>
    </row>
    <row r="255" spans="1:12" ht="16.5">
      <c r="A255" s="198">
        <v>102</v>
      </c>
      <c r="B255" s="199">
        <v>2</v>
      </c>
      <c r="C255" s="198">
        <v>120</v>
      </c>
      <c r="D255" s="198" t="s">
        <v>7</v>
      </c>
      <c r="E255" s="198">
        <v>2863</v>
      </c>
      <c r="F255" s="198" t="s">
        <v>330</v>
      </c>
      <c r="G255" s="198" t="s">
        <v>304</v>
      </c>
      <c r="H255" s="198" t="s">
        <v>92</v>
      </c>
      <c r="I255" s="198">
        <v>4</v>
      </c>
      <c r="J255" s="199">
        <v>20</v>
      </c>
      <c r="K255" s="199">
        <v>32</v>
      </c>
      <c r="L255" s="198" t="s">
        <v>382</v>
      </c>
    </row>
    <row r="256" spans="1:12" ht="16.5">
      <c r="A256" s="198">
        <v>102</v>
      </c>
      <c r="B256" s="199">
        <v>2</v>
      </c>
      <c r="C256" s="198">
        <v>121</v>
      </c>
      <c r="D256" s="198" t="s">
        <v>394</v>
      </c>
      <c r="E256" s="198">
        <v>861</v>
      </c>
      <c r="F256" s="198" t="s">
        <v>331</v>
      </c>
      <c r="G256" s="198" t="s">
        <v>302</v>
      </c>
      <c r="H256" s="198" t="s">
        <v>90</v>
      </c>
      <c r="I256" s="198">
        <v>1</v>
      </c>
      <c r="J256" s="199">
        <v>5</v>
      </c>
      <c r="K256" s="199">
        <v>1</v>
      </c>
      <c r="L256" s="198" t="s">
        <v>382</v>
      </c>
    </row>
    <row r="257" spans="1:12" ht="16.5">
      <c r="A257" s="198">
        <v>102</v>
      </c>
      <c r="B257" s="199">
        <v>2</v>
      </c>
      <c r="C257" s="198">
        <v>121</v>
      </c>
      <c r="D257" s="198" t="s">
        <v>394</v>
      </c>
      <c r="E257" s="198">
        <v>861</v>
      </c>
      <c r="F257" s="198" t="s">
        <v>331</v>
      </c>
      <c r="G257" s="198" t="s">
        <v>302</v>
      </c>
      <c r="H257" s="198" t="s">
        <v>90</v>
      </c>
      <c r="I257" s="198">
        <v>2</v>
      </c>
      <c r="J257" s="199">
        <v>11</v>
      </c>
      <c r="K257" s="199">
        <v>1</v>
      </c>
      <c r="L257" s="198" t="s">
        <v>382</v>
      </c>
    </row>
    <row r="258" spans="1:12" ht="16.5">
      <c r="A258" s="198">
        <v>102</v>
      </c>
      <c r="B258" s="199">
        <v>2</v>
      </c>
      <c r="C258" s="198">
        <v>121</v>
      </c>
      <c r="D258" s="198" t="s">
        <v>394</v>
      </c>
      <c r="E258" s="198">
        <v>861</v>
      </c>
      <c r="F258" s="198" t="s">
        <v>331</v>
      </c>
      <c r="G258" s="198" t="s">
        <v>302</v>
      </c>
      <c r="H258" s="198" t="s">
        <v>90</v>
      </c>
      <c r="I258" s="198">
        <v>3</v>
      </c>
      <c r="J258" s="199">
        <v>4</v>
      </c>
      <c r="K258" s="199">
        <v>3</v>
      </c>
      <c r="L258" s="198" t="s">
        <v>382</v>
      </c>
    </row>
    <row r="259" spans="1:12" ht="16.5">
      <c r="A259" s="198">
        <v>102</v>
      </c>
      <c r="B259" s="199">
        <v>2</v>
      </c>
      <c r="C259" s="198">
        <v>121</v>
      </c>
      <c r="D259" s="198" t="s">
        <v>394</v>
      </c>
      <c r="E259" s="198">
        <v>861</v>
      </c>
      <c r="F259" s="198" t="s">
        <v>331</v>
      </c>
      <c r="G259" s="198" t="s">
        <v>302</v>
      </c>
      <c r="H259" s="198" t="s">
        <v>90</v>
      </c>
      <c r="I259" s="198">
        <v>4</v>
      </c>
      <c r="J259" s="199">
        <v>1</v>
      </c>
      <c r="K259" s="199">
        <v>0</v>
      </c>
      <c r="L259" s="198" t="s">
        <v>382</v>
      </c>
    </row>
    <row r="260" spans="1:12" ht="16.5">
      <c r="A260" s="198">
        <v>102</v>
      </c>
      <c r="B260" s="199">
        <v>2</v>
      </c>
      <c r="C260" s="198">
        <v>121</v>
      </c>
      <c r="D260" s="198" t="s">
        <v>394</v>
      </c>
      <c r="E260" s="198">
        <v>861</v>
      </c>
      <c r="F260" s="198" t="s">
        <v>331</v>
      </c>
      <c r="G260" s="198" t="s">
        <v>304</v>
      </c>
      <c r="H260" s="198" t="s">
        <v>92</v>
      </c>
      <c r="I260" s="198">
        <v>1</v>
      </c>
      <c r="J260" s="199">
        <v>34</v>
      </c>
      <c r="K260" s="199">
        <v>12</v>
      </c>
      <c r="L260" s="198" t="s">
        <v>382</v>
      </c>
    </row>
    <row r="261" spans="1:12" ht="16.5">
      <c r="A261" s="198">
        <v>102</v>
      </c>
      <c r="B261" s="199">
        <v>2</v>
      </c>
      <c r="C261" s="198">
        <v>121</v>
      </c>
      <c r="D261" s="198" t="s">
        <v>394</v>
      </c>
      <c r="E261" s="198">
        <v>861</v>
      </c>
      <c r="F261" s="198" t="s">
        <v>331</v>
      </c>
      <c r="G261" s="198" t="s">
        <v>304</v>
      </c>
      <c r="H261" s="198" t="s">
        <v>92</v>
      </c>
      <c r="I261" s="198">
        <v>2</v>
      </c>
      <c r="J261" s="199">
        <v>30</v>
      </c>
      <c r="K261" s="199">
        <v>14</v>
      </c>
      <c r="L261" s="198" t="s">
        <v>382</v>
      </c>
    </row>
    <row r="262" spans="1:12" ht="16.5">
      <c r="A262" s="198">
        <v>102</v>
      </c>
      <c r="B262" s="199">
        <v>2</v>
      </c>
      <c r="C262" s="198">
        <v>121</v>
      </c>
      <c r="D262" s="198" t="s">
        <v>394</v>
      </c>
      <c r="E262" s="198">
        <v>861</v>
      </c>
      <c r="F262" s="198" t="s">
        <v>331</v>
      </c>
      <c r="G262" s="198" t="s">
        <v>304</v>
      </c>
      <c r="H262" s="198" t="s">
        <v>92</v>
      </c>
      <c r="I262" s="198">
        <v>3</v>
      </c>
      <c r="J262" s="199">
        <v>32</v>
      </c>
      <c r="K262" s="199">
        <v>9</v>
      </c>
      <c r="L262" s="198" t="s">
        <v>382</v>
      </c>
    </row>
    <row r="263" spans="1:12" ht="16.5">
      <c r="A263" s="198">
        <v>102</v>
      </c>
      <c r="B263" s="199">
        <v>2</v>
      </c>
      <c r="C263" s="198">
        <v>121</v>
      </c>
      <c r="D263" s="198" t="s">
        <v>394</v>
      </c>
      <c r="E263" s="198">
        <v>861</v>
      </c>
      <c r="F263" s="198" t="s">
        <v>331</v>
      </c>
      <c r="G263" s="198" t="s">
        <v>304</v>
      </c>
      <c r="H263" s="198" t="s">
        <v>92</v>
      </c>
      <c r="I263" s="198">
        <v>4</v>
      </c>
      <c r="J263" s="199">
        <v>31</v>
      </c>
      <c r="K263" s="199">
        <v>13</v>
      </c>
      <c r="L263" s="198" t="s">
        <v>382</v>
      </c>
    </row>
    <row r="264" spans="1:12" ht="16.5">
      <c r="A264" s="198">
        <v>102</v>
      </c>
      <c r="B264" s="199">
        <v>2</v>
      </c>
      <c r="C264" s="198">
        <v>121</v>
      </c>
      <c r="D264" s="198" t="s">
        <v>394</v>
      </c>
      <c r="E264" s="198">
        <v>861</v>
      </c>
      <c r="F264" s="198" t="s">
        <v>331</v>
      </c>
      <c r="G264" s="198" t="s">
        <v>304</v>
      </c>
      <c r="H264" s="198" t="s">
        <v>92</v>
      </c>
      <c r="I264" s="198">
        <v>5</v>
      </c>
      <c r="J264" s="199">
        <v>6</v>
      </c>
      <c r="K264" s="199">
        <v>0</v>
      </c>
      <c r="L264" s="198" t="s">
        <v>382</v>
      </c>
    </row>
    <row r="265" spans="1:12" ht="16.5">
      <c r="A265" s="198">
        <v>102</v>
      </c>
      <c r="B265" s="199">
        <v>2</v>
      </c>
      <c r="C265" s="198">
        <v>121</v>
      </c>
      <c r="D265" s="198" t="s">
        <v>394</v>
      </c>
      <c r="E265" s="198">
        <v>862</v>
      </c>
      <c r="F265" s="198" t="s">
        <v>332</v>
      </c>
      <c r="G265" s="198" t="s">
        <v>309</v>
      </c>
      <c r="H265" s="198" t="s">
        <v>91</v>
      </c>
      <c r="I265" s="198">
        <v>3</v>
      </c>
      <c r="J265" s="199">
        <v>1</v>
      </c>
      <c r="K265" s="199">
        <v>0</v>
      </c>
      <c r="L265" s="198" t="s">
        <v>382</v>
      </c>
    </row>
    <row r="266" spans="1:12" ht="16.5">
      <c r="A266" s="198">
        <v>102</v>
      </c>
      <c r="B266" s="199">
        <v>2</v>
      </c>
      <c r="C266" s="198">
        <v>121</v>
      </c>
      <c r="D266" s="198" t="s">
        <v>394</v>
      </c>
      <c r="E266" s="198">
        <v>862</v>
      </c>
      <c r="F266" s="198" t="s">
        <v>332</v>
      </c>
      <c r="G266" s="198" t="s">
        <v>309</v>
      </c>
      <c r="H266" s="198" t="s">
        <v>91</v>
      </c>
      <c r="I266" s="198">
        <v>4</v>
      </c>
      <c r="J266" s="199">
        <v>2</v>
      </c>
      <c r="K266" s="199">
        <v>1</v>
      </c>
      <c r="L266" s="198" t="s">
        <v>382</v>
      </c>
    </row>
    <row r="267" spans="1:12" ht="16.5">
      <c r="A267" s="198">
        <v>102</v>
      </c>
      <c r="B267" s="199">
        <v>2</v>
      </c>
      <c r="C267" s="198">
        <v>121</v>
      </c>
      <c r="D267" s="198" t="s">
        <v>394</v>
      </c>
      <c r="E267" s="198">
        <v>862</v>
      </c>
      <c r="F267" s="198" t="s">
        <v>332</v>
      </c>
      <c r="G267" s="198" t="s">
        <v>309</v>
      </c>
      <c r="H267" s="198" t="s">
        <v>91</v>
      </c>
      <c r="I267" s="198">
        <v>6</v>
      </c>
      <c r="J267" s="199">
        <v>1</v>
      </c>
      <c r="K267" s="199">
        <v>0</v>
      </c>
      <c r="L267" s="198" t="s">
        <v>382</v>
      </c>
    </row>
    <row r="268" spans="1:12" ht="16.5">
      <c r="A268" s="198">
        <v>102</v>
      </c>
      <c r="B268" s="199">
        <v>2</v>
      </c>
      <c r="C268" s="198">
        <v>121</v>
      </c>
      <c r="D268" s="198" t="s">
        <v>394</v>
      </c>
      <c r="E268" s="198">
        <v>862</v>
      </c>
      <c r="F268" s="198" t="s">
        <v>332</v>
      </c>
      <c r="G268" s="198" t="s">
        <v>309</v>
      </c>
      <c r="H268" s="198" t="s">
        <v>91</v>
      </c>
      <c r="I268" s="198">
        <v>7</v>
      </c>
      <c r="J268" s="199">
        <v>1</v>
      </c>
      <c r="K268" s="199">
        <v>0</v>
      </c>
      <c r="L268" s="198" t="s">
        <v>382</v>
      </c>
    </row>
    <row r="269" spans="1:12" ht="16.5">
      <c r="A269" s="198">
        <v>102</v>
      </c>
      <c r="B269" s="199">
        <v>2</v>
      </c>
      <c r="C269" s="198">
        <v>121</v>
      </c>
      <c r="D269" s="198" t="s">
        <v>394</v>
      </c>
      <c r="E269" s="198">
        <v>862</v>
      </c>
      <c r="F269" s="198" t="s">
        <v>332</v>
      </c>
      <c r="G269" s="198" t="s">
        <v>302</v>
      </c>
      <c r="H269" s="198" t="s">
        <v>90</v>
      </c>
      <c r="I269" s="198">
        <v>1</v>
      </c>
      <c r="J269" s="199">
        <v>13</v>
      </c>
      <c r="K269" s="199">
        <v>9</v>
      </c>
      <c r="L269" s="198" t="s">
        <v>382</v>
      </c>
    </row>
    <row r="270" spans="1:12" ht="16.5">
      <c r="A270" s="198">
        <v>102</v>
      </c>
      <c r="B270" s="199">
        <v>2</v>
      </c>
      <c r="C270" s="198">
        <v>121</v>
      </c>
      <c r="D270" s="198" t="s">
        <v>394</v>
      </c>
      <c r="E270" s="198">
        <v>862</v>
      </c>
      <c r="F270" s="198" t="s">
        <v>332</v>
      </c>
      <c r="G270" s="198" t="s">
        <v>302</v>
      </c>
      <c r="H270" s="198" t="s">
        <v>90</v>
      </c>
      <c r="I270" s="198">
        <v>2</v>
      </c>
      <c r="J270" s="199">
        <v>14</v>
      </c>
      <c r="K270" s="199">
        <v>7</v>
      </c>
      <c r="L270" s="198" t="s">
        <v>382</v>
      </c>
    </row>
    <row r="271" spans="1:12" ht="16.5">
      <c r="A271" s="198">
        <v>102</v>
      </c>
      <c r="B271" s="199">
        <v>2</v>
      </c>
      <c r="C271" s="198">
        <v>121</v>
      </c>
      <c r="D271" s="198" t="s">
        <v>394</v>
      </c>
      <c r="E271" s="198">
        <v>862</v>
      </c>
      <c r="F271" s="198" t="s">
        <v>332</v>
      </c>
      <c r="G271" s="198" t="s">
        <v>302</v>
      </c>
      <c r="H271" s="198" t="s">
        <v>90</v>
      </c>
      <c r="I271" s="198">
        <v>3</v>
      </c>
      <c r="J271" s="199">
        <v>3</v>
      </c>
      <c r="K271" s="199">
        <v>0</v>
      </c>
      <c r="L271" s="198" t="s">
        <v>382</v>
      </c>
    </row>
    <row r="272" spans="1:12" ht="16.5">
      <c r="A272" s="198">
        <v>102</v>
      </c>
      <c r="B272" s="199">
        <v>2</v>
      </c>
      <c r="C272" s="198">
        <v>121</v>
      </c>
      <c r="D272" s="198" t="s">
        <v>394</v>
      </c>
      <c r="E272" s="198">
        <v>862</v>
      </c>
      <c r="F272" s="198" t="s">
        <v>332</v>
      </c>
      <c r="G272" s="198" t="s">
        <v>302</v>
      </c>
      <c r="H272" s="198" t="s">
        <v>90</v>
      </c>
      <c r="I272" s="198">
        <v>5</v>
      </c>
      <c r="J272" s="199">
        <v>1</v>
      </c>
      <c r="K272" s="199">
        <v>0</v>
      </c>
      <c r="L272" s="198" t="s">
        <v>382</v>
      </c>
    </row>
    <row r="273" spans="1:12" ht="16.5">
      <c r="A273" s="198">
        <v>102</v>
      </c>
      <c r="B273" s="199">
        <v>2</v>
      </c>
      <c r="C273" s="198">
        <v>121</v>
      </c>
      <c r="D273" s="198" t="s">
        <v>394</v>
      </c>
      <c r="E273" s="198">
        <v>862</v>
      </c>
      <c r="F273" s="198" t="s">
        <v>332</v>
      </c>
      <c r="G273" s="198" t="s">
        <v>304</v>
      </c>
      <c r="H273" s="198" t="s">
        <v>92</v>
      </c>
      <c r="I273" s="198">
        <v>1</v>
      </c>
      <c r="J273" s="199">
        <v>27</v>
      </c>
      <c r="K273" s="199">
        <v>23</v>
      </c>
      <c r="L273" s="198" t="s">
        <v>382</v>
      </c>
    </row>
    <row r="274" spans="1:12" ht="16.5">
      <c r="A274" s="198">
        <v>102</v>
      </c>
      <c r="B274" s="199">
        <v>2</v>
      </c>
      <c r="C274" s="198">
        <v>121</v>
      </c>
      <c r="D274" s="198" t="s">
        <v>394</v>
      </c>
      <c r="E274" s="198">
        <v>862</v>
      </c>
      <c r="F274" s="198" t="s">
        <v>332</v>
      </c>
      <c r="G274" s="198" t="s">
        <v>304</v>
      </c>
      <c r="H274" s="198" t="s">
        <v>92</v>
      </c>
      <c r="I274" s="198">
        <v>2</v>
      </c>
      <c r="J274" s="199">
        <v>30</v>
      </c>
      <c r="K274" s="199">
        <v>20</v>
      </c>
      <c r="L274" s="198" t="s">
        <v>382</v>
      </c>
    </row>
    <row r="275" spans="1:12" ht="16.5">
      <c r="A275" s="198">
        <v>102</v>
      </c>
      <c r="B275" s="199">
        <v>2</v>
      </c>
      <c r="C275" s="198">
        <v>121</v>
      </c>
      <c r="D275" s="198" t="s">
        <v>394</v>
      </c>
      <c r="E275" s="198">
        <v>862</v>
      </c>
      <c r="F275" s="198" t="s">
        <v>332</v>
      </c>
      <c r="G275" s="198" t="s">
        <v>304</v>
      </c>
      <c r="H275" s="198" t="s">
        <v>92</v>
      </c>
      <c r="I275" s="198">
        <v>3</v>
      </c>
      <c r="J275" s="199">
        <v>24</v>
      </c>
      <c r="K275" s="199">
        <v>21</v>
      </c>
      <c r="L275" s="198" t="s">
        <v>382</v>
      </c>
    </row>
    <row r="276" spans="1:12" ht="16.5">
      <c r="A276" s="198">
        <v>102</v>
      </c>
      <c r="B276" s="199">
        <v>2</v>
      </c>
      <c r="C276" s="198">
        <v>121</v>
      </c>
      <c r="D276" s="198" t="s">
        <v>394</v>
      </c>
      <c r="E276" s="198">
        <v>862</v>
      </c>
      <c r="F276" s="198" t="s">
        <v>332</v>
      </c>
      <c r="G276" s="198" t="s">
        <v>304</v>
      </c>
      <c r="H276" s="198" t="s">
        <v>92</v>
      </c>
      <c r="I276" s="198">
        <v>4</v>
      </c>
      <c r="J276" s="199">
        <v>27</v>
      </c>
      <c r="K276" s="199">
        <v>15</v>
      </c>
      <c r="L276" s="198" t="s">
        <v>382</v>
      </c>
    </row>
    <row r="277" spans="1:12" ht="16.5">
      <c r="A277" s="198">
        <v>102</v>
      </c>
      <c r="B277" s="199">
        <v>2</v>
      </c>
      <c r="C277" s="198">
        <v>121</v>
      </c>
      <c r="D277" s="198" t="s">
        <v>394</v>
      </c>
      <c r="E277" s="198">
        <v>862</v>
      </c>
      <c r="F277" s="198" t="s">
        <v>332</v>
      </c>
      <c r="G277" s="198" t="s">
        <v>304</v>
      </c>
      <c r="H277" s="198" t="s">
        <v>92</v>
      </c>
      <c r="I277" s="198">
        <v>5</v>
      </c>
      <c r="J277" s="199">
        <v>1</v>
      </c>
      <c r="K277" s="199">
        <v>0</v>
      </c>
      <c r="L277" s="198" t="s">
        <v>382</v>
      </c>
    </row>
    <row r="278" spans="1:12" ht="16.5">
      <c r="A278" s="198">
        <v>102</v>
      </c>
      <c r="B278" s="199">
        <v>2</v>
      </c>
      <c r="C278" s="198">
        <v>121</v>
      </c>
      <c r="D278" s="198" t="s">
        <v>394</v>
      </c>
      <c r="E278" s="198">
        <v>862</v>
      </c>
      <c r="F278" s="198" t="s">
        <v>332</v>
      </c>
      <c r="G278" s="198" t="s">
        <v>304</v>
      </c>
      <c r="H278" s="198" t="s">
        <v>92</v>
      </c>
      <c r="I278" s="198">
        <v>6</v>
      </c>
      <c r="J278" s="199">
        <v>1</v>
      </c>
      <c r="K278" s="199">
        <v>0</v>
      </c>
      <c r="L278" s="198" t="s">
        <v>382</v>
      </c>
    </row>
    <row r="279" spans="1:12" ht="16.5">
      <c r="A279" s="198">
        <v>102</v>
      </c>
      <c r="B279" s="199">
        <v>2</v>
      </c>
      <c r="C279" s="198">
        <v>121</v>
      </c>
      <c r="D279" s="198" t="s">
        <v>394</v>
      </c>
      <c r="E279" s="198">
        <v>863</v>
      </c>
      <c r="F279" s="198" t="s">
        <v>333</v>
      </c>
      <c r="G279" s="198" t="s">
        <v>302</v>
      </c>
      <c r="H279" s="198" t="s">
        <v>90</v>
      </c>
      <c r="I279" s="198">
        <v>1</v>
      </c>
      <c r="J279" s="199">
        <v>8</v>
      </c>
      <c r="K279" s="199">
        <v>0</v>
      </c>
      <c r="L279" s="198" t="s">
        <v>382</v>
      </c>
    </row>
    <row r="280" spans="1:12" ht="16.5">
      <c r="A280" s="198">
        <v>102</v>
      </c>
      <c r="B280" s="199">
        <v>2</v>
      </c>
      <c r="C280" s="198">
        <v>121</v>
      </c>
      <c r="D280" s="198" t="s">
        <v>394</v>
      </c>
      <c r="E280" s="198">
        <v>863</v>
      </c>
      <c r="F280" s="198" t="s">
        <v>333</v>
      </c>
      <c r="G280" s="198" t="s">
        <v>302</v>
      </c>
      <c r="H280" s="198" t="s">
        <v>90</v>
      </c>
      <c r="I280" s="198">
        <v>2</v>
      </c>
      <c r="J280" s="199">
        <v>12</v>
      </c>
      <c r="K280" s="199">
        <v>1</v>
      </c>
      <c r="L280" s="198" t="s">
        <v>382</v>
      </c>
    </row>
    <row r="281" spans="1:12" ht="16.5">
      <c r="A281" s="198">
        <v>102</v>
      </c>
      <c r="B281" s="199">
        <v>2</v>
      </c>
      <c r="C281" s="198">
        <v>121</v>
      </c>
      <c r="D281" s="198" t="s">
        <v>394</v>
      </c>
      <c r="E281" s="198">
        <v>863</v>
      </c>
      <c r="F281" s="198" t="s">
        <v>333</v>
      </c>
      <c r="G281" s="198" t="s">
        <v>302</v>
      </c>
      <c r="H281" s="198" t="s">
        <v>90</v>
      </c>
      <c r="I281" s="198">
        <v>3</v>
      </c>
      <c r="J281" s="199">
        <v>2</v>
      </c>
      <c r="K281" s="199">
        <v>0</v>
      </c>
      <c r="L281" s="198" t="s">
        <v>382</v>
      </c>
    </row>
    <row r="282" spans="1:12" ht="16.5">
      <c r="A282" s="198">
        <v>102</v>
      </c>
      <c r="B282" s="199">
        <v>2</v>
      </c>
      <c r="C282" s="198">
        <v>121</v>
      </c>
      <c r="D282" s="198" t="s">
        <v>394</v>
      </c>
      <c r="E282" s="198">
        <v>863</v>
      </c>
      <c r="F282" s="198" t="s">
        <v>333</v>
      </c>
      <c r="G282" s="198" t="s">
        <v>302</v>
      </c>
      <c r="H282" s="198" t="s">
        <v>90</v>
      </c>
      <c r="I282" s="198">
        <v>4</v>
      </c>
      <c r="J282" s="199">
        <v>1</v>
      </c>
      <c r="K282" s="199">
        <v>0</v>
      </c>
      <c r="L282" s="198" t="s">
        <v>382</v>
      </c>
    </row>
    <row r="283" spans="1:12" ht="16.5">
      <c r="A283" s="198">
        <v>102</v>
      </c>
      <c r="B283" s="199">
        <v>2</v>
      </c>
      <c r="C283" s="198">
        <v>121</v>
      </c>
      <c r="D283" s="198" t="s">
        <v>394</v>
      </c>
      <c r="E283" s="198">
        <v>863</v>
      </c>
      <c r="F283" s="198" t="s">
        <v>333</v>
      </c>
      <c r="G283" s="198" t="s">
        <v>306</v>
      </c>
      <c r="H283" s="198" t="s">
        <v>392</v>
      </c>
      <c r="I283" s="198">
        <v>1</v>
      </c>
      <c r="J283" s="199">
        <v>16</v>
      </c>
      <c r="K283" s="199">
        <v>0</v>
      </c>
      <c r="L283" s="198" t="s">
        <v>382</v>
      </c>
    </row>
    <row r="284" spans="1:12" ht="16.5">
      <c r="A284" s="198">
        <v>102</v>
      </c>
      <c r="B284" s="199">
        <v>2</v>
      </c>
      <c r="C284" s="198">
        <v>121</v>
      </c>
      <c r="D284" s="198" t="s">
        <v>394</v>
      </c>
      <c r="E284" s="198">
        <v>863</v>
      </c>
      <c r="F284" s="198" t="s">
        <v>333</v>
      </c>
      <c r="G284" s="198" t="s">
        <v>306</v>
      </c>
      <c r="H284" s="198" t="s">
        <v>392</v>
      </c>
      <c r="I284" s="198">
        <v>2</v>
      </c>
      <c r="J284" s="199">
        <v>21</v>
      </c>
      <c r="K284" s="199">
        <v>2</v>
      </c>
      <c r="L284" s="198" t="s">
        <v>382</v>
      </c>
    </row>
    <row r="285" spans="1:12" ht="16.5">
      <c r="A285" s="198">
        <v>102</v>
      </c>
      <c r="B285" s="199">
        <v>2</v>
      </c>
      <c r="C285" s="198">
        <v>121</v>
      </c>
      <c r="D285" s="198" t="s">
        <v>394</v>
      </c>
      <c r="E285" s="198">
        <v>863</v>
      </c>
      <c r="F285" s="198" t="s">
        <v>333</v>
      </c>
      <c r="G285" s="198" t="s">
        <v>306</v>
      </c>
      <c r="H285" s="198" t="s">
        <v>392</v>
      </c>
      <c r="I285" s="198">
        <v>3</v>
      </c>
      <c r="J285" s="199">
        <v>6</v>
      </c>
      <c r="K285" s="199">
        <v>3</v>
      </c>
      <c r="L285" s="198" t="s">
        <v>382</v>
      </c>
    </row>
    <row r="286" spans="1:12" ht="16.5">
      <c r="A286" s="198">
        <v>102</v>
      </c>
      <c r="B286" s="199">
        <v>2</v>
      </c>
      <c r="C286" s="198">
        <v>121</v>
      </c>
      <c r="D286" s="198" t="s">
        <v>394</v>
      </c>
      <c r="E286" s="198">
        <v>863</v>
      </c>
      <c r="F286" s="198" t="s">
        <v>333</v>
      </c>
      <c r="G286" s="198" t="s">
        <v>306</v>
      </c>
      <c r="H286" s="198" t="s">
        <v>392</v>
      </c>
      <c r="I286" s="198">
        <v>4</v>
      </c>
      <c r="J286" s="199">
        <v>8</v>
      </c>
      <c r="K286" s="199">
        <v>1</v>
      </c>
      <c r="L286" s="198" t="s">
        <v>382</v>
      </c>
    </row>
    <row r="287" spans="1:12" ht="16.5">
      <c r="A287" s="198">
        <v>102</v>
      </c>
      <c r="B287" s="199">
        <v>2</v>
      </c>
      <c r="C287" s="198">
        <v>121</v>
      </c>
      <c r="D287" s="198" t="s">
        <v>394</v>
      </c>
      <c r="E287" s="198">
        <v>863</v>
      </c>
      <c r="F287" s="198" t="s">
        <v>333</v>
      </c>
      <c r="G287" s="198" t="s">
        <v>304</v>
      </c>
      <c r="H287" s="198" t="s">
        <v>92</v>
      </c>
      <c r="I287" s="198">
        <v>1</v>
      </c>
      <c r="J287" s="199">
        <v>45</v>
      </c>
      <c r="K287" s="199">
        <v>9</v>
      </c>
      <c r="L287" s="198" t="s">
        <v>382</v>
      </c>
    </row>
    <row r="288" spans="1:12" ht="16.5">
      <c r="A288" s="198">
        <v>102</v>
      </c>
      <c r="B288" s="199">
        <v>2</v>
      </c>
      <c r="C288" s="198">
        <v>121</v>
      </c>
      <c r="D288" s="198" t="s">
        <v>394</v>
      </c>
      <c r="E288" s="198">
        <v>863</v>
      </c>
      <c r="F288" s="198" t="s">
        <v>333</v>
      </c>
      <c r="G288" s="198" t="s">
        <v>304</v>
      </c>
      <c r="H288" s="198" t="s">
        <v>92</v>
      </c>
      <c r="I288" s="198">
        <v>2</v>
      </c>
      <c r="J288" s="199">
        <v>70</v>
      </c>
      <c r="K288" s="199">
        <v>19</v>
      </c>
      <c r="L288" s="198" t="s">
        <v>382</v>
      </c>
    </row>
    <row r="289" spans="1:12" ht="16.5">
      <c r="A289" s="198">
        <v>102</v>
      </c>
      <c r="B289" s="199">
        <v>2</v>
      </c>
      <c r="C289" s="198">
        <v>121</v>
      </c>
      <c r="D289" s="198" t="s">
        <v>394</v>
      </c>
      <c r="E289" s="198">
        <v>863</v>
      </c>
      <c r="F289" s="198" t="s">
        <v>333</v>
      </c>
      <c r="G289" s="198" t="s">
        <v>304</v>
      </c>
      <c r="H289" s="198" t="s">
        <v>92</v>
      </c>
      <c r="I289" s="198">
        <v>3</v>
      </c>
      <c r="J289" s="199">
        <v>71</v>
      </c>
      <c r="K289" s="199">
        <v>14</v>
      </c>
      <c r="L289" s="198" t="s">
        <v>382</v>
      </c>
    </row>
    <row r="290" spans="1:12" ht="16.5">
      <c r="A290" s="198">
        <v>102</v>
      </c>
      <c r="B290" s="199">
        <v>2</v>
      </c>
      <c r="C290" s="198">
        <v>121</v>
      </c>
      <c r="D290" s="198" t="s">
        <v>394</v>
      </c>
      <c r="E290" s="198">
        <v>863</v>
      </c>
      <c r="F290" s="198" t="s">
        <v>333</v>
      </c>
      <c r="G290" s="198" t="s">
        <v>304</v>
      </c>
      <c r="H290" s="198" t="s">
        <v>92</v>
      </c>
      <c r="I290" s="198">
        <v>4</v>
      </c>
      <c r="J290" s="199">
        <v>75</v>
      </c>
      <c r="K290" s="199">
        <v>10</v>
      </c>
      <c r="L290" s="198" t="s">
        <v>382</v>
      </c>
    </row>
    <row r="291" spans="1:12" ht="16.5">
      <c r="A291" s="198">
        <v>102</v>
      </c>
      <c r="B291" s="199">
        <v>2</v>
      </c>
      <c r="C291" s="198">
        <v>121</v>
      </c>
      <c r="D291" s="198" t="s">
        <v>394</v>
      </c>
      <c r="E291" s="198">
        <v>863</v>
      </c>
      <c r="F291" s="198" t="s">
        <v>333</v>
      </c>
      <c r="G291" s="198" t="s">
        <v>304</v>
      </c>
      <c r="H291" s="198" t="s">
        <v>92</v>
      </c>
      <c r="I291" s="198">
        <v>5</v>
      </c>
      <c r="J291" s="199">
        <v>2</v>
      </c>
      <c r="K291" s="199">
        <v>0</v>
      </c>
      <c r="L291" s="198" t="s">
        <v>382</v>
      </c>
    </row>
    <row r="292" spans="1:12" ht="16.5">
      <c r="A292" s="198">
        <v>102</v>
      </c>
      <c r="B292" s="199">
        <v>2</v>
      </c>
      <c r="C292" s="198">
        <v>121</v>
      </c>
      <c r="D292" s="198" t="s">
        <v>394</v>
      </c>
      <c r="E292" s="198">
        <v>863</v>
      </c>
      <c r="F292" s="198" t="s">
        <v>333</v>
      </c>
      <c r="G292" s="198" t="s">
        <v>304</v>
      </c>
      <c r="H292" s="198" t="s">
        <v>92</v>
      </c>
      <c r="I292" s="198">
        <v>6</v>
      </c>
      <c r="J292" s="199">
        <v>1</v>
      </c>
      <c r="K292" s="199">
        <v>0</v>
      </c>
      <c r="L292" s="198" t="s">
        <v>382</v>
      </c>
    </row>
    <row r="293" spans="1:12" ht="16.5">
      <c r="A293" s="198">
        <v>102</v>
      </c>
      <c r="B293" s="199">
        <v>2</v>
      </c>
      <c r="C293" s="198">
        <v>121</v>
      </c>
      <c r="D293" s="198" t="s">
        <v>394</v>
      </c>
      <c r="E293" s="198">
        <v>863</v>
      </c>
      <c r="F293" s="198" t="s">
        <v>333</v>
      </c>
      <c r="G293" s="198" t="s">
        <v>317</v>
      </c>
      <c r="H293" s="198" t="s">
        <v>387</v>
      </c>
      <c r="I293" s="198">
        <v>1</v>
      </c>
      <c r="J293" s="199">
        <v>39</v>
      </c>
      <c r="K293" s="199">
        <v>8</v>
      </c>
      <c r="L293" s="198" t="s">
        <v>382</v>
      </c>
    </row>
    <row r="294" spans="1:12" ht="16.5">
      <c r="A294" s="198">
        <v>102</v>
      </c>
      <c r="B294" s="199">
        <v>2</v>
      </c>
      <c r="C294" s="198">
        <v>121</v>
      </c>
      <c r="D294" s="198" t="s">
        <v>394</v>
      </c>
      <c r="E294" s="198">
        <v>863</v>
      </c>
      <c r="F294" s="198" t="s">
        <v>333</v>
      </c>
      <c r="G294" s="198" t="s">
        <v>317</v>
      </c>
      <c r="H294" s="198" t="s">
        <v>387</v>
      </c>
      <c r="I294" s="198">
        <v>2</v>
      </c>
      <c r="J294" s="199">
        <v>23</v>
      </c>
      <c r="K294" s="199">
        <v>9</v>
      </c>
      <c r="L294" s="198" t="s">
        <v>382</v>
      </c>
    </row>
    <row r="295" spans="1:12" ht="16.5">
      <c r="A295" s="198">
        <v>102</v>
      </c>
      <c r="B295" s="199">
        <v>2</v>
      </c>
      <c r="C295" s="198">
        <v>121</v>
      </c>
      <c r="D295" s="198" t="s">
        <v>394</v>
      </c>
      <c r="E295" s="198">
        <v>863</v>
      </c>
      <c r="F295" s="198" t="s">
        <v>333</v>
      </c>
      <c r="G295" s="198" t="s">
        <v>317</v>
      </c>
      <c r="H295" s="198" t="s">
        <v>387</v>
      </c>
      <c r="I295" s="198">
        <v>3</v>
      </c>
      <c r="J295" s="199">
        <v>22</v>
      </c>
      <c r="K295" s="199">
        <v>13</v>
      </c>
      <c r="L295" s="198" t="s">
        <v>382</v>
      </c>
    </row>
    <row r="296" spans="1:12" ht="16.5">
      <c r="A296" s="198">
        <v>102</v>
      </c>
      <c r="B296" s="199">
        <v>2</v>
      </c>
      <c r="C296" s="198">
        <v>121</v>
      </c>
      <c r="D296" s="198" t="s">
        <v>394</v>
      </c>
      <c r="E296" s="198">
        <v>863</v>
      </c>
      <c r="F296" s="198" t="s">
        <v>333</v>
      </c>
      <c r="G296" s="198" t="s">
        <v>317</v>
      </c>
      <c r="H296" s="198" t="s">
        <v>387</v>
      </c>
      <c r="I296" s="198">
        <v>4</v>
      </c>
      <c r="J296" s="199">
        <v>21</v>
      </c>
      <c r="K296" s="199">
        <v>10</v>
      </c>
      <c r="L296" s="198" t="s">
        <v>382</v>
      </c>
    </row>
    <row r="297" spans="1:12" ht="16.5">
      <c r="A297" s="198">
        <v>102</v>
      </c>
      <c r="B297" s="199">
        <v>2</v>
      </c>
      <c r="C297" s="198">
        <v>121</v>
      </c>
      <c r="D297" s="198" t="s">
        <v>394</v>
      </c>
      <c r="E297" s="198">
        <v>863</v>
      </c>
      <c r="F297" s="198" t="s">
        <v>333</v>
      </c>
      <c r="G297" s="198" t="s">
        <v>317</v>
      </c>
      <c r="H297" s="198" t="s">
        <v>387</v>
      </c>
      <c r="I297" s="198">
        <v>5</v>
      </c>
      <c r="J297" s="199">
        <v>7</v>
      </c>
      <c r="K297" s="199">
        <v>1</v>
      </c>
      <c r="L297" s="198" t="s">
        <v>382</v>
      </c>
    </row>
    <row r="298" spans="1:12" ht="16.5">
      <c r="A298" s="198">
        <v>102</v>
      </c>
      <c r="B298" s="199">
        <v>2</v>
      </c>
      <c r="C298" s="198">
        <v>121</v>
      </c>
      <c r="D298" s="198" t="s">
        <v>394</v>
      </c>
      <c r="E298" s="198">
        <v>864</v>
      </c>
      <c r="F298" s="198" t="s">
        <v>334</v>
      </c>
      <c r="G298" s="198" t="s">
        <v>302</v>
      </c>
      <c r="H298" s="198" t="s">
        <v>90</v>
      </c>
      <c r="I298" s="198">
        <v>1</v>
      </c>
      <c r="J298" s="199">
        <v>14</v>
      </c>
      <c r="K298" s="199">
        <v>1</v>
      </c>
      <c r="L298" s="198" t="s">
        <v>382</v>
      </c>
    </row>
    <row r="299" spans="1:12" ht="16.5">
      <c r="A299" s="198">
        <v>102</v>
      </c>
      <c r="B299" s="199">
        <v>2</v>
      </c>
      <c r="C299" s="198">
        <v>121</v>
      </c>
      <c r="D299" s="198" t="s">
        <v>394</v>
      </c>
      <c r="E299" s="198">
        <v>864</v>
      </c>
      <c r="F299" s="198" t="s">
        <v>334</v>
      </c>
      <c r="G299" s="198" t="s">
        <v>302</v>
      </c>
      <c r="H299" s="198" t="s">
        <v>90</v>
      </c>
      <c r="I299" s="198">
        <v>2</v>
      </c>
      <c r="J299" s="199">
        <v>13</v>
      </c>
      <c r="K299" s="199">
        <v>1</v>
      </c>
      <c r="L299" s="198" t="s">
        <v>382</v>
      </c>
    </row>
    <row r="300" spans="1:12" ht="16.5">
      <c r="A300" s="198">
        <v>102</v>
      </c>
      <c r="B300" s="199">
        <v>2</v>
      </c>
      <c r="C300" s="198">
        <v>121</v>
      </c>
      <c r="D300" s="198" t="s">
        <v>394</v>
      </c>
      <c r="E300" s="198">
        <v>864</v>
      </c>
      <c r="F300" s="198" t="s">
        <v>334</v>
      </c>
      <c r="G300" s="198" t="s">
        <v>302</v>
      </c>
      <c r="H300" s="198" t="s">
        <v>90</v>
      </c>
      <c r="I300" s="198">
        <v>3</v>
      </c>
      <c r="J300" s="199">
        <v>5</v>
      </c>
      <c r="K300" s="199">
        <v>0</v>
      </c>
      <c r="L300" s="198" t="s">
        <v>382</v>
      </c>
    </row>
    <row r="301" spans="1:12" ht="16.5">
      <c r="A301" s="198">
        <v>102</v>
      </c>
      <c r="B301" s="199">
        <v>2</v>
      </c>
      <c r="C301" s="198">
        <v>121</v>
      </c>
      <c r="D301" s="198" t="s">
        <v>394</v>
      </c>
      <c r="E301" s="198">
        <v>864</v>
      </c>
      <c r="F301" s="198" t="s">
        <v>334</v>
      </c>
      <c r="G301" s="198" t="s">
        <v>302</v>
      </c>
      <c r="H301" s="198" t="s">
        <v>90</v>
      </c>
      <c r="I301" s="198">
        <v>4</v>
      </c>
      <c r="J301" s="199">
        <v>0</v>
      </c>
      <c r="K301" s="199">
        <v>1</v>
      </c>
      <c r="L301" s="198" t="s">
        <v>382</v>
      </c>
    </row>
    <row r="302" spans="1:12" ht="16.5">
      <c r="A302" s="198">
        <v>102</v>
      </c>
      <c r="B302" s="199">
        <v>2</v>
      </c>
      <c r="C302" s="198">
        <v>121</v>
      </c>
      <c r="D302" s="198" t="s">
        <v>394</v>
      </c>
      <c r="E302" s="198">
        <v>864</v>
      </c>
      <c r="F302" s="198" t="s">
        <v>334</v>
      </c>
      <c r="G302" s="198" t="s">
        <v>304</v>
      </c>
      <c r="H302" s="198" t="s">
        <v>92</v>
      </c>
      <c r="I302" s="198">
        <v>1</v>
      </c>
      <c r="J302" s="199">
        <v>41</v>
      </c>
      <c r="K302" s="199">
        <v>7</v>
      </c>
      <c r="L302" s="198" t="s">
        <v>382</v>
      </c>
    </row>
    <row r="303" spans="1:12" ht="16.5">
      <c r="A303" s="198">
        <v>102</v>
      </c>
      <c r="B303" s="199">
        <v>2</v>
      </c>
      <c r="C303" s="198">
        <v>121</v>
      </c>
      <c r="D303" s="198" t="s">
        <v>394</v>
      </c>
      <c r="E303" s="198">
        <v>864</v>
      </c>
      <c r="F303" s="198" t="s">
        <v>334</v>
      </c>
      <c r="G303" s="198" t="s">
        <v>304</v>
      </c>
      <c r="H303" s="198" t="s">
        <v>92</v>
      </c>
      <c r="I303" s="198">
        <v>2</v>
      </c>
      <c r="J303" s="199">
        <v>36</v>
      </c>
      <c r="K303" s="199">
        <v>7</v>
      </c>
      <c r="L303" s="198" t="s">
        <v>382</v>
      </c>
    </row>
    <row r="304" spans="1:12" ht="16.5">
      <c r="A304" s="198">
        <v>102</v>
      </c>
      <c r="B304" s="199">
        <v>2</v>
      </c>
      <c r="C304" s="198">
        <v>121</v>
      </c>
      <c r="D304" s="198" t="s">
        <v>394</v>
      </c>
      <c r="E304" s="198">
        <v>864</v>
      </c>
      <c r="F304" s="198" t="s">
        <v>334</v>
      </c>
      <c r="G304" s="198" t="s">
        <v>304</v>
      </c>
      <c r="H304" s="198" t="s">
        <v>92</v>
      </c>
      <c r="I304" s="198">
        <v>3</v>
      </c>
      <c r="J304" s="199">
        <v>37</v>
      </c>
      <c r="K304" s="199">
        <v>7</v>
      </c>
      <c r="L304" s="198" t="s">
        <v>382</v>
      </c>
    </row>
    <row r="305" spans="1:12" ht="16.5">
      <c r="A305" s="198">
        <v>102</v>
      </c>
      <c r="B305" s="199">
        <v>2</v>
      </c>
      <c r="C305" s="198">
        <v>121</v>
      </c>
      <c r="D305" s="198" t="s">
        <v>394</v>
      </c>
      <c r="E305" s="198">
        <v>864</v>
      </c>
      <c r="F305" s="198" t="s">
        <v>334</v>
      </c>
      <c r="G305" s="198" t="s">
        <v>304</v>
      </c>
      <c r="H305" s="198" t="s">
        <v>92</v>
      </c>
      <c r="I305" s="198">
        <v>4</v>
      </c>
      <c r="J305" s="199">
        <v>36</v>
      </c>
      <c r="K305" s="199">
        <v>7</v>
      </c>
      <c r="L305" s="198" t="s">
        <v>382</v>
      </c>
    </row>
    <row r="306" spans="1:12" ht="16.5">
      <c r="A306" s="198">
        <v>102</v>
      </c>
      <c r="B306" s="199">
        <v>2</v>
      </c>
      <c r="C306" s="198">
        <v>121</v>
      </c>
      <c r="D306" s="198" t="s">
        <v>394</v>
      </c>
      <c r="E306" s="198">
        <v>864</v>
      </c>
      <c r="F306" s="198" t="s">
        <v>334</v>
      </c>
      <c r="G306" s="198" t="s">
        <v>304</v>
      </c>
      <c r="H306" s="198" t="s">
        <v>92</v>
      </c>
      <c r="I306" s="198">
        <v>5</v>
      </c>
      <c r="J306" s="199">
        <v>3</v>
      </c>
      <c r="K306" s="199">
        <v>0</v>
      </c>
      <c r="L306" s="198" t="s">
        <v>382</v>
      </c>
    </row>
    <row r="307" spans="1:12" ht="16.5">
      <c r="A307" s="198">
        <v>102</v>
      </c>
      <c r="B307" s="199">
        <v>2</v>
      </c>
      <c r="C307" s="198">
        <v>121</v>
      </c>
      <c r="D307" s="198" t="s">
        <v>394</v>
      </c>
      <c r="E307" s="198">
        <v>864</v>
      </c>
      <c r="F307" s="198" t="s">
        <v>334</v>
      </c>
      <c r="G307" s="198" t="s">
        <v>304</v>
      </c>
      <c r="H307" s="198" t="s">
        <v>92</v>
      </c>
      <c r="I307" s="198">
        <v>6</v>
      </c>
      <c r="J307" s="199">
        <v>1</v>
      </c>
      <c r="K307" s="199">
        <v>0</v>
      </c>
      <c r="L307" s="198" t="s">
        <v>382</v>
      </c>
    </row>
    <row r="308" spans="1:12" ht="16.5">
      <c r="A308" s="198">
        <v>102</v>
      </c>
      <c r="B308" s="199">
        <v>2</v>
      </c>
      <c r="C308" s="198">
        <v>121</v>
      </c>
      <c r="D308" s="198" t="s">
        <v>394</v>
      </c>
      <c r="E308" s="198">
        <v>864</v>
      </c>
      <c r="F308" s="198" t="s">
        <v>334</v>
      </c>
      <c r="G308" s="198" t="s">
        <v>317</v>
      </c>
      <c r="H308" s="198" t="s">
        <v>387</v>
      </c>
      <c r="I308" s="198">
        <v>1</v>
      </c>
      <c r="J308" s="199">
        <v>41</v>
      </c>
      <c r="K308" s="199">
        <v>5</v>
      </c>
      <c r="L308" s="198" t="s">
        <v>382</v>
      </c>
    </row>
    <row r="309" spans="1:12" ht="16.5">
      <c r="A309" s="198">
        <v>102</v>
      </c>
      <c r="B309" s="199">
        <v>2</v>
      </c>
      <c r="C309" s="198">
        <v>121</v>
      </c>
      <c r="D309" s="198" t="s">
        <v>394</v>
      </c>
      <c r="E309" s="198">
        <v>864</v>
      </c>
      <c r="F309" s="198" t="s">
        <v>334</v>
      </c>
      <c r="G309" s="198" t="s">
        <v>317</v>
      </c>
      <c r="H309" s="198" t="s">
        <v>387</v>
      </c>
      <c r="I309" s="198">
        <v>2</v>
      </c>
      <c r="J309" s="199">
        <v>35</v>
      </c>
      <c r="K309" s="199">
        <v>3</v>
      </c>
      <c r="L309" s="198" t="s">
        <v>382</v>
      </c>
    </row>
    <row r="310" spans="1:12" ht="16.5">
      <c r="A310" s="198">
        <v>102</v>
      </c>
      <c r="B310" s="199">
        <v>2</v>
      </c>
      <c r="C310" s="198">
        <v>121</v>
      </c>
      <c r="D310" s="198" t="s">
        <v>394</v>
      </c>
      <c r="E310" s="198">
        <v>864</v>
      </c>
      <c r="F310" s="198" t="s">
        <v>334</v>
      </c>
      <c r="G310" s="198" t="s">
        <v>317</v>
      </c>
      <c r="H310" s="198" t="s">
        <v>387</v>
      </c>
      <c r="I310" s="198">
        <v>3</v>
      </c>
      <c r="J310" s="199">
        <v>31</v>
      </c>
      <c r="K310" s="199">
        <v>7</v>
      </c>
      <c r="L310" s="198" t="s">
        <v>382</v>
      </c>
    </row>
    <row r="311" spans="1:12" ht="16.5">
      <c r="A311" s="198">
        <v>102</v>
      </c>
      <c r="B311" s="199">
        <v>2</v>
      </c>
      <c r="C311" s="198">
        <v>121</v>
      </c>
      <c r="D311" s="198" t="s">
        <v>394</v>
      </c>
      <c r="E311" s="198">
        <v>864</v>
      </c>
      <c r="F311" s="198" t="s">
        <v>334</v>
      </c>
      <c r="G311" s="198" t="s">
        <v>317</v>
      </c>
      <c r="H311" s="198" t="s">
        <v>387</v>
      </c>
      <c r="I311" s="198">
        <v>4</v>
      </c>
      <c r="J311" s="199">
        <v>25</v>
      </c>
      <c r="K311" s="199">
        <v>4</v>
      </c>
      <c r="L311" s="198" t="s">
        <v>382</v>
      </c>
    </row>
    <row r="312" spans="1:12" ht="16.5">
      <c r="A312" s="198">
        <v>102</v>
      </c>
      <c r="B312" s="199">
        <v>2</v>
      </c>
      <c r="C312" s="198">
        <v>121</v>
      </c>
      <c r="D312" s="198" t="s">
        <v>394</v>
      </c>
      <c r="E312" s="198">
        <v>864</v>
      </c>
      <c r="F312" s="198" t="s">
        <v>334</v>
      </c>
      <c r="G312" s="198" t="s">
        <v>317</v>
      </c>
      <c r="H312" s="198" t="s">
        <v>387</v>
      </c>
      <c r="I312" s="198">
        <v>5</v>
      </c>
      <c r="J312" s="199">
        <v>4</v>
      </c>
      <c r="K312" s="199">
        <v>0</v>
      </c>
      <c r="L312" s="198" t="s">
        <v>382</v>
      </c>
    </row>
    <row r="313" spans="1:12" ht="16.5">
      <c r="A313" s="198">
        <v>102</v>
      </c>
      <c r="B313" s="199">
        <v>2</v>
      </c>
      <c r="C313" s="198">
        <v>121</v>
      </c>
      <c r="D313" s="198" t="s">
        <v>394</v>
      </c>
      <c r="E313" s="198">
        <v>864</v>
      </c>
      <c r="F313" s="198" t="s">
        <v>334</v>
      </c>
      <c r="G313" s="198" t="s">
        <v>317</v>
      </c>
      <c r="H313" s="198" t="s">
        <v>387</v>
      </c>
      <c r="I313" s="198">
        <v>6</v>
      </c>
      <c r="J313" s="199">
        <v>4</v>
      </c>
      <c r="K313" s="199">
        <v>0</v>
      </c>
      <c r="L313" s="198" t="s">
        <v>382</v>
      </c>
    </row>
    <row r="314" spans="1:12" ht="16.5">
      <c r="A314" s="198">
        <v>102</v>
      </c>
      <c r="B314" s="199">
        <v>2</v>
      </c>
      <c r="C314" s="198">
        <v>121</v>
      </c>
      <c r="D314" s="198" t="s">
        <v>394</v>
      </c>
      <c r="E314" s="198">
        <v>865</v>
      </c>
      <c r="F314" s="198" t="s">
        <v>335</v>
      </c>
      <c r="G314" s="198" t="s">
        <v>309</v>
      </c>
      <c r="H314" s="198" t="s">
        <v>91</v>
      </c>
      <c r="I314" s="198">
        <v>1</v>
      </c>
      <c r="J314" s="199">
        <v>2</v>
      </c>
      <c r="K314" s="199">
        <v>0</v>
      </c>
      <c r="L314" s="198" t="s">
        <v>382</v>
      </c>
    </row>
    <row r="315" spans="1:12" ht="16.5">
      <c r="A315" s="198">
        <v>102</v>
      </c>
      <c r="B315" s="199">
        <v>2</v>
      </c>
      <c r="C315" s="198">
        <v>121</v>
      </c>
      <c r="D315" s="198" t="s">
        <v>394</v>
      </c>
      <c r="E315" s="198">
        <v>865</v>
      </c>
      <c r="F315" s="198" t="s">
        <v>335</v>
      </c>
      <c r="G315" s="198" t="s">
        <v>309</v>
      </c>
      <c r="H315" s="198" t="s">
        <v>91</v>
      </c>
      <c r="I315" s="198">
        <v>4</v>
      </c>
      <c r="J315" s="199">
        <v>2</v>
      </c>
      <c r="K315" s="199">
        <v>0</v>
      </c>
      <c r="L315" s="198" t="s">
        <v>382</v>
      </c>
    </row>
    <row r="316" spans="1:12" ht="16.5">
      <c r="A316" s="198">
        <v>102</v>
      </c>
      <c r="B316" s="199">
        <v>2</v>
      </c>
      <c r="C316" s="198">
        <v>121</v>
      </c>
      <c r="D316" s="198" t="s">
        <v>394</v>
      </c>
      <c r="E316" s="198">
        <v>865</v>
      </c>
      <c r="F316" s="198" t="s">
        <v>335</v>
      </c>
      <c r="G316" s="198" t="s">
        <v>309</v>
      </c>
      <c r="H316" s="198" t="s">
        <v>91</v>
      </c>
      <c r="I316" s="198">
        <v>5</v>
      </c>
      <c r="J316" s="199">
        <v>1</v>
      </c>
      <c r="K316" s="199">
        <v>0</v>
      </c>
      <c r="L316" s="198" t="s">
        <v>382</v>
      </c>
    </row>
    <row r="317" spans="1:12" ht="16.5">
      <c r="A317" s="198">
        <v>102</v>
      </c>
      <c r="B317" s="199">
        <v>2</v>
      </c>
      <c r="C317" s="198">
        <v>121</v>
      </c>
      <c r="D317" s="198" t="s">
        <v>394</v>
      </c>
      <c r="E317" s="198">
        <v>865</v>
      </c>
      <c r="F317" s="198" t="s">
        <v>335</v>
      </c>
      <c r="G317" s="198" t="s">
        <v>309</v>
      </c>
      <c r="H317" s="198" t="s">
        <v>91</v>
      </c>
      <c r="I317" s="198">
        <v>6</v>
      </c>
      <c r="J317" s="199">
        <v>3</v>
      </c>
      <c r="K317" s="199">
        <v>1</v>
      </c>
      <c r="L317" s="198" t="s">
        <v>382</v>
      </c>
    </row>
    <row r="318" spans="1:12" ht="16.5">
      <c r="A318" s="198">
        <v>102</v>
      </c>
      <c r="B318" s="199">
        <v>2</v>
      </c>
      <c r="C318" s="198">
        <v>121</v>
      </c>
      <c r="D318" s="198" t="s">
        <v>394</v>
      </c>
      <c r="E318" s="198">
        <v>865</v>
      </c>
      <c r="F318" s="198" t="s">
        <v>335</v>
      </c>
      <c r="G318" s="198" t="s">
        <v>302</v>
      </c>
      <c r="H318" s="198" t="s">
        <v>90</v>
      </c>
      <c r="I318" s="198">
        <v>1</v>
      </c>
      <c r="J318" s="199">
        <v>24</v>
      </c>
      <c r="K318" s="199">
        <v>5</v>
      </c>
      <c r="L318" s="198" t="s">
        <v>382</v>
      </c>
    </row>
    <row r="319" spans="1:12" ht="16.5">
      <c r="A319" s="198">
        <v>102</v>
      </c>
      <c r="B319" s="199">
        <v>2</v>
      </c>
      <c r="C319" s="198">
        <v>121</v>
      </c>
      <c r="D319" s="198" t="s">
        <v>394</v>
      </c>
      <c r="E319" s="198">
        <v>865</v>
      </c>
      <c r="F319" s="198" t="s">
        <v>335</v>
      </c>
      <c r="G319" s="198" t="s">
        <v>302</v>
      </c>
      <c r="H319" s="198" t="s">
        <v>90</v>
      </c>
      <c r="I319" s="198">
        <v>2</v>
      </c>
      <c r="J319" s="199">
        <v>27</v>
      </c>
      <c r="K319" s="199">
        <v>1</v>
      </c>
      <c r="L319" s="198" t="s">
        <v>382</v>
      </c>
    </row>
    <row r="320" spans="1:12" ht="16.5">
      <c r="A320" s="198">
        <v>102</v>
      </c>
      <c r="B320" s="199">
        <v>2</v>
      </c>
      <c r="C320" s="198">
        <v>121</v>
      </c>
      <c r="D320" s="198" t="s">
        <v>394</v>
      </c>
      <c r="E320" s="198">
        <v>865</v>
      </c>
      <c r="F320" s="198" t="s">
        <v>335</v>
      </c>
      <c r="G320" s="198" t="s">
        <v>302</v>
      </c>
      <c r="H320" s="198" t="s">
        <v>90</v>
      </c>
      <c r="I320" s="198">
        <v>3</v>
      </c>
      <c r="J320" s="199">
        <v>8</v>
      </c>
      <c r="K320" s="199">
        <v>0</v>
      </c>
      <c r="L320" s="198" t="s">
        <v>382</v>
      </c>
    </row>
    <row r="321" spans="1:12" ht="16.5">
      <c r="A321" s="198">
        <v>102</v>
      </c>
      <c r="B321" s="199">
        <v>2</v>
      </c>
      <c r="C321" s="198">
        <v>121</v>
      </c>
      <c r="D321" s="198" t="s">
        <v>394</v>
      </c>
      <c r="E321" s="198">
        <v>865</v>
      </c>
      <c r="F321" s="198" t="s">
        <v>335</v>
      </c>
      <c r="G321" s="198" t="s">
        <v>302</v>
      </c>
      <c r="H321" s="198" t="s">
        <v>90</v>
      </c>
      <c r="I321" s="198">
        <v>4</v>
      </c>
      <c r="J321" s="199">
        <v>3</v>
      </c>
      <c r="K321" s="199">
        <v>0</v>
      </c>
      <c r="L321" s="198" t="s">
        <v>382</v>
      </c>
    </row>
    <row r="322" spans="1:12" ht="16.5">
      <c r="A322" s="198">
        <v>102</v>
      </c>
      <c r="B322" s="199">
        <v>2</v>
      </c>
      <c r="C322" s="198">
        <v>121</v>
      </c>
      <c r="D322" s="198" t="s">
        <v>394</v>
      </c>
      <c r="E322" s="198">
        <v>865</v>
      </c>
      <c r="F322" s="198" t="s">
        <v>335</v>
      </c>
      <c r="G322" s="198" t="s">
        <v>304</v>
      </c>
      <c r="H322" s="198" t="s">
        <v>92</v>
      </c>
      <c r="I322" s="198">
        <v>1</v>
      </c>
      <c r="J322" s="199">
        <v>43</v>
      </c>
      <c r="K322" s="199">
        <v>6</v>
      </c>
      <c r="L322" s="198" t="s">
        <v>382</v>
      </c>
    </row>
    <row r="323" spans="1:12" ht="16.5">
      <c r="A323" s="198">
        <v>102</v>
      </c>
      <c r="B323" s="199">
        <v>2</v>
      </c>
      <c r="C323" s="198">
        <v>121</v>
      </c>
      <c r="D323" s="198" t="s">
        <v>394</v>
      </c>
      <c r="E323" s="198">
        <v>865</v>
      </c>
      <c r="F323" s="198" t="s">
        <v>335</v>
      </c>
      <c r="G323" s="198" t="s">
        <v>304</v>
      </c>
      <c r="H323" s="198" t="s">
        <v>92</v>
      </c>
      <c r="I323" s="198">
        <v>2</v>
      </c>
      <c r="J323" s="199">
        <v>41</v>
      </c>
      <c r="K323" s="199">
        <v>7</v>
      </c>
      <c r="L323" s="198" t="s">
        <v>382</v>
      </c>
    </row>
    <row r="324" spans="1:12" ht="16.5">
      <c r="A324" s="198">
        <v>102</v>
      </c>
      <c r="B324" s="199">
        <v>2</v>
      </c>
      <c r="C324" s="198">
        <v>121</v>
      </c>
      <c r="D324" s="198" t="s">
        <v>394</v>
      </c>
      <c r="E324" s="198">
        <v>865</v>
      </c>
      <c r="F324" s="198" t="s">
        <v>335</v>
      </c>
      <c r="G324" s="198" t="s">
        <v>304</v>
      </c>
      <c r="H324" s="198" t="s">
        <v>92</v>
      </c>
      <c r="I324" s="198">
        <v>3</v>
      </c>
      <c r="J324" s="199">
        <v>39</v>
      </c>
      <c r="K324" s="199">
        <v>3</v>
      </c>
      <c r="L324" s="198" t="s">
        <v>382</v>
      </c>
    </row>
    <row r="325" spans="1:12" ht="16.5">
      <c r="A325" s="198">
        <v>102</v>
      </c>
      <c r="B325" s="199">
        <v>2</v>
      </c>
      <c r="C325" s="198">
        <v>121</v>
      </c>
      <c r="D325" s="198" t="s">
        <v>394</v>
      </c>
      <c r="E325" s="198">
        <v>865</v>
      </c>
      <c r="F325" s="198" t="s">
        <v>335</v>
      </c>
      <c r="G325" s="198" t="s">
        <v>304</v>
      </c>
      <c r="H325" s="198" t="s">
        <v>92</v>
      </c>
      <c r="I325" s="198">
        <v>4</v>
      </c>
      <c r="J325" s="199">
        <v>38</v>
      </c>
      <c r="K325" s="199">
        <v>6</v>
      </c>
      <c r="L325" s="198" t="s">
        <v>382</v>
      </c>
    </row>
    <row r="326" spans="1:12" ht="16.5">
      <c r="A326" s="198">
        <v>102</v>
      </c>
      <c r="B326" s="199">
        <v>2</v>
      </c>
      <c r="C326" s="198">
        <v>121</v>
      </c>
      <c r="D326" s="198" t="s">
        <v>394</v>
      </c>
      <c r="E326" s="198">
        <v>865</v>
      </c>
      <c r="F326" s="198" t="s">
        <v>335</v>
      </c>
      <c r="G326" s="198" t="s">
        <v>304</v>
      </c>
      <c r="H326" s="198" t="s">
        <v>92</v>
      </c>
      <c r="I326" s="198">
        <v>5</v>
      </c>
      <c r="J326" s="199">
        <v>5</v>
      </c>
      <c r="K326" s="199">
        <v>0</v>
      </c>
      <c r="L326" s="198" t="s">
        <v>382</v>
      </c>
    </row>
    <row r="327" spans="1:12" ht="16.5">
      <c r="A327" s="198">
        <v>102</v>
      </c>
      <c r="B327" s="199">
        <v>2</v>
      </c>
      <c r="C327" s="198">
        <v>121</v>
      </c>
      <c r="D327" s="198" t="s">
        <v>394</v>
      </c>
      <c r="E327" s="198">
        <v>865</v>
      </c>
      <c r="F327" s="198" t="s">
        <v>335</v>
      </c>
      <c r="G327" s="198" t="s">
        <v>304</v>
      </c>
      <c r="H327" s="198" t="s">
        <v>92</v>
      </c>
      <c r="I327" s="198">
        <v>6</v>
      </c>
      <c r="J327" s="199">
        <v>2</v>
      </c>
      <c r="K327" s="199">
        <v>0</v>
      </c>
      <c r="L327" s="198" t="s">
        <v>382</v>
      </c>
    </row>
    <row r="328" spans="1:12" ht="16.5">
      <c r="A328" s="198">
        <v>102</v>
      </c>
      <c r="B328" s="199">
        <v>2</v>
      </c>
      <c r="C328" s="198">
        <v>121</v>
      </c>
      <c r="D328" s="198" t="s">
        <v>394</v>
      </c>
      <c r="E328" s="198">
        <v>865</v>
      </c>
      <c r="F328" s="198" t="s">
        <v>335</v>
      </c>
      <c r="G328" s="198" t="s">
        <v>317</v>
      </c>
      <c r="H328" s="198" t="s">
        <v>387</v>
      </c>
      <c r="I328" s="198">
        <v>2</v>
      </c>
      <c r="J328" s="199">
        <v>34</v>
      </c>
      <c r="K328" s="199">
        <v>6</v>
      </c>
      <c r="L328" s="198" t="s">
        <v>382</v>
      </c>
    </row>
    <row r="329" spans="1:12" ht="16.5">
      <c r="A329" s="198">
        <v>102</v>
      </c>
      <c r="B329" s="199">
        <v>2</v>
      </c>
      <c r="C329" s="198">
        <v>121</v>
      </c>
      <c r="D329" s="198" t="s">
        <v>394</v>
      </c>
      <c r="E329" s="198">
        <v>865</v>
      </c>
      <c r="F329" s="198" t="s">
        <v>335</v>
      </c>
      <c r="G329" s="198" t="s">
        <v>317</v>
      </c>
      <c r="H329" s="198" t="s">
        <v>387</v>
      </c>
      <c r="I329" s="198">
        <v>3</v>
      </c>
      <c r="J329" s="199">
        <v>25</v>
      </c>
      <c r="K329" s="199">
        <v>12</v>
      </c>
      <c r="L329" s="198" t="s">
        <v>382</v>
      </c>
    </row>
    <row r="330" spans="1:12" ht="16.5">
      <c r="A330" s="198">
        <v>102</v>
      </c>
      <c r="B330" s="199">
        <v>2</v>
      </c>
      <c r="C330" s="198">
        <v>121</v>
      </c>
      <c r="D330" s="198" t="s">
        <v>394</v>
      </c>
      <c r="E330" s="198">
        <v>865</v>
      </c>
      <c r="F330" s="198" t="s">
        <v>335</v>
      </c>
      <c r="G330" s="198" t="s">
        <v>317</v>
      </c>
      <c r="H330" s="198" t="s">
        <v>387</v>
      </c>
      <c r="I330" s="198">
        <v>4</v>
      </c>
      <c r="J330" s="199">
        <v>26</v>
      </c>
      <c r="K330" s="199">
        <v>5</v>
      </c>
      <c r="L330" s="198" t="s">
        <v>382</v>
      </c>
    </row>
    <row r="331" spans="1:12" ht="16.5">
      <c r="A331" s="198">
        <v>102</v>
      </c>
      <c r="B331" s="199">
        <v>2</v>
      </c>
      <c r="C331" s="198">
        <v>121</v>
      </c>
      <c r="D331" s="198" t="s">
        <v>394</v>
      </c>
      <c r="E331" s="198">
        <v>867</v>
      </c>
      <c r="F331" s="198" t="s">
        <v>336</v>
      </c>
      <c r="G331" s="198" t="s">
        <v>302</v>
      </c>
      <c r="H331" s="198" t="s">
        <v>90</v>
      </c>
      <c r="I331" s="198">
        <v>1</v>
      </c>
      <c r="J331" s="199">
        <v>13</v>
      </c>
      <c r="K331" s="199">
        <v>2</v>
      </c>
      <c r="L331" s="198" t="s">
        <v>382</v>
      </c>
    </row>
    <row r="332" spans="1:12" ht="16.5">
      <c r="A332" s="198">
        <v>102</v>
      </c>
      <c r="B332" s="199">
        <v>2</v>
      </c>
      <c r="C332" s="198">
        <v>121</v>
      </c>
      <c r="D332" s="198" t="s">
        <v>394</v>
      </c>
      <c r="E332" s="198">
        <v>867</v>
      </c>
      <c r="F332" s="198" t="s">
        <v>336</v>
      </c>
      <c r="G332" s="198" t="s">
        <v>304</v>
      </c>
      <c r="H332" s="198" t="s">
        <v>92</v>
      </c>
      <c r="I332" s="198">
        <v>1</v>
      </c>
      <c r="J332" s="199">
        <v>42</v>
      </c>
      <c r="K332" s="199">
        <v>3</v>
      </c>
      <c r="L332" s="198" t="s">
        <v>382</v>
      </c>
    </row>
    <row r="333" spans="1:12" ht="16.5">
      <c r="A333" s="198">
        <v>102</v>
      </c>
      <c r="B333" s="199">
        <v>2</v>
      </c>
      <c r="C333" s="198">
        <v>121</v>
      </c>
      <c r="D333" s="198" t="s">
        <v>394</v>
      </c>
      <c r="E333" s="198">
        <v>867</v>
      </c>
      <c r="F333" s="198" t="s">
        <v>336</v>
      </c>
      <c r="G333" s="198" t="s">
        <v>304</v>
      </c>
      <c r="H333" s="198" t="s">
        <v>92</v>
      </c>
      <c r="I333" s="198">
        <v>2</v>
      </c>
      <c r="J333" s="199">
        <v>43</v>
      </c>
      <c r="K333" s="199">
        <v>4</v>
      </c>
      <c r="L333" s="198" t="s">
        <v>382</v>
      </c>
    </row>
    <row r="334" spans="1:12" ht="16.5">
      <c r="A334" s="198">
        <v>102</v>
      </c>
      <c r="B334" s="199">
        <v>2</v>
      </c>
      <c r="C334" s="198">
        <v>121</v>
      </c>
      <c r="D334" s="198" t="s">
        <v>394</v>
      </c>
      <c r="E334" s="198">
        <v>867</v>
      </c>
      <c r="F334" s="198" t="s">
        <v>336</v>
      </c>
      <c r="G334" s="198" t="s">
        <v>304</v>
      </c>
      <c r="H334" s="198" t="s">
        <v>92</v>
      </c>
      <c r="I334" s="198">
        <v>3</v>
      </c>
      <c r="J334" s="199">
        <v>43</v>
      </c>
      <c r="K334" s="199">
        <v>4</v>
      </c>
      <c r="L334" s="198" t="s">
        <v>382</v>
      </c>
    </row>
    <row r="335" spans="1:12" ht="16.5">
      <c r="A335" s="198">
        <v>102</v>
      </c>
      <c r="B335" s="199">
        <v>2</v>
      </c>
      <c r="C335" s="198">
        <v>121</v>
      </c>
      <c r="D335" s="198" t="s">
        <v>394</v>
      </c>
      <c r="E335" s="198">
        <v>867</v>
      </c>
      <c r="F335" s="198" t="s">
        <v>336</v>
      </c>
      <c r="G335" s="198" t="s">
        <v>304</v>
      </c>
      <c r="H335" s="198" t="s">
        <v>92</v>
      </c>
      <c r="I335" s="198">
        <v>4</v>
      </c>
      <c r="J335" s="199">
        <v>43</v>
      </c>
      <c r="K335" s="199">
        <v>2</v>
      </c>
      <c r="L335" s="198" t="s">
        <v>382</v>
      </c>
    </row>
    <row r="336" spans="1:12" ht="16.5">
      <c r="A336" s="198">
        <v>102</v>
      </c>
      <c r="B336" s="199">
        <v>2</v>
      </c>
      <c r="C336" s="198">
        <v>121</v>
      </c>
      <c r="D336" s="198" t="s">
        <v>394</v>
      </c>
      <c r="E336" s="198">
        <v>867</v>
      </c>
      <c r="F336" s="198" t="s">
        <v>336</v>
      </c>
      <c r="G336" s="198" t="s">
        <v>304</v>
      </c>
      <c r="H336" s="198" t="s">
        <v>92</v>
      </c>
      <c r="I336" s="198">
        <v>5</v>
      </c>
      <c r="J336" s="199">
        <v>1</v>
      </c>
      <c r="K336" s="199">
        <v>0</v>
      </c>
      <c r="L336" s="198" t="s">
        <v>382</v>
      </c>
    </row>
    <row r="337" spans="1:12" ht="16.5">
      <c r="A337" s="198">
        <v>102</v>
      </c>
      <c r="B337" s="199">
        <v>2</v>
      </c>
      <c r="C337" s="198">
        <v>121</v>
      </c>
      <c r="D337" s="198" t="s">
        <v>394</v>
      </c>
      <c r="E337" s="198">
        <v>2857</v>
      </c>
      <c r="F337" s="198" t="s">
        <v>337</v>
      </c>
      <c r="G337" s="198" t="s">
        <v>304</v>
      </c>
      <c r="H337" s="198" t="s">
        <v>92</v>
      </c>
      <c r="I337" s="198">
        <v>1</v>
      </c>
      <c r="J337" s="199">
        <v>38</v>
      </c>
      <c r="K337" s="199">
        <v>11</v>
      </c>
      <c r="L337" s="198" t="s">
        <v>382</v>
      </c>
    </row>
    <row r="338" spans="1:12" ht="16.5">
      <c r="A338" s="198">
        <v>102</v>
      </c>
      <c r="B338" s="199">
        <v>2</v>
      </c>
      <c r="C338" s="198">
        <v>121</v>
      </c>
      <c r="D338" s="198" t="s">
        <v>394</v>
      </c>
      <c r="E338" s="198">
        <v>2857</v>
      </c>
      <c r="F338" s="198" t="s">
        <v>337</v>
      </c>
      <c r="G338" s="198" t="s">
        <v>304</v>
      </c>
      <c r="H338" s="198" t="s">
        <v>92</v>
      </c>
      <c r="I338" s="198">
        <v>2</v>
      </c>
      <c r="J338" s="199">
        <v>39</v>
      </c>
      <c r="K338" s="199">
        <v>4</v>
      </c>
      <c r="L338" s="198" t="s">
        <v>382</v>
      </c>
    </row>
    <row r="339" spans="1:12" ht="16.5">
      <c r="A339" s="198">
        <v>102</v>
      </c>
      <c r="B339" s="199">
        <v>2</v>
      </c>
      <c r="C339" s="198">
        <v>121</v>
      </c>
      <c r="D339" s="198" t="s">
        <v>394</v>
      </c>
      <c r="E339" s="198">
        <v>2857</v>
      </c>
      <c r="F339" s="198" t="s">
        <v>337</v>
      </c>
      <c r="G339" s="198" t="s">
        <v>304</v>
      </c>
      <c r="H339" s="198" t="s">
        <v>92</v>
      </c>
      <c r="I339" s="198">
        <v>3</v>
      </c>
      <c r="J339" s="199">
        <v>31</v>
      </c>
      <c r="K339" s="199">
        <v>9</v>
      </c>
      <c r="L339" s="198" t="s">
        <v>382</v>
      </c>
    </row>
    <row r="340" spans="1:12" ht="16.5">
      <c r="A340" s="198">
        <v>102</v>
      </c>
      <c r="B340" s="199">
        <v>2</v>
      </c>
      <c r="C340" s="198">
        <v>121</v>
      </c>
      <c r="D340" s="198" t="s">
        <v>394</v>
      </c>
      <c r="E340" s="198">
        <v>2857</v>
      </c>
      <c r="F340" s="198" t="s">
        <v>337</v>
      </c>
      <c r="G340" s="198" t="s">
        <v>304</v>
      </c>
      <c r="H340" s="198" t="s">
        <v>92</v>
      </c>
      <c r="I340" s="198">
        <v>4</v>
      </c>
      <c r="J340" s="199">
        <v>36</v>
      </c>
      <c r="K340" s="199">
        <v>8</v>
      </c>
      <c r="L340" s="198" t="s">
        <v>382</v>
      </c>
    </row>
    <row r="341" spans="1:12" ht="16.5">
      <c r="A341" s="198">
        <v>102</v>
      </c>
      <c r="B341" s="199">
        <v>2</v>
      </c>
      <c r="C341" s="198">
        <v>121</v>
      </c>
      <c r="D341" s="198" t="s">
        <v>394</v>
      </c>
      <c r="E341" s="198">
        <v>2857</v>
      </c>
      <c r="F341" s="198" t="s">
        <v>337</v>
      </c>
      <c r="G341" s="198" t="s">
        <v>304</v>
      </c>
      <c r="H341" s="198" t="s">
        <v>92</v>
      </c>
      <c r="I341" s="198">
        <v>5</v>
      </c>
      <c r="J341" s="199">
        <v>9</v>
      </c>
      <c r="K341" s="199">
        <v>1</v>
      </c>
      <c r="L341" s="198" t="s">
        <v>382</v>
      </c>
    </row>
    <row r="342" spans="1:12" ht="16.5">
      <c r="A342" s="198">
        <v>102</v>
      </c>
      <c r="B342" s="199">
        <v>2</v>
      </c>
      <c r="C342" s="198">
        <v>121</v>
      </c>
      <c r="D342" s="198" t="s">
        <v>394</v>
      </c>
      <c r="E342" s="198">
        <v>4081</v>
      </c>
      <c r="F342" s="198" t="s">
        <v>338</v>
      </c>
      <c r="G342" s="198" t="s">
        <v>304</v>
      </c>
      <c r="H342" s="198" t="s">
        <v>92</v>
      </c>
      <c r="I342" s="198">
        <v>1</v>
      </c>
      <c r="J342" s="199">
        <v>41</v>
      </c>
      <c r="K342" s="199">
        <v>4</v>
      </c>
      <c r="L342" s="198" t="s">
        <v>382</v>
      </c>
    </row>
    <row r="343" spans="1:12" ht="16.5">
      <c r="A343" s="198">
        <v>102</v>
      </c>
      <c r="B343" s="199">
        <v>2</v>
      </c>
      <c r="C343" s="198">
        <v>121</v>
      </c>
      <c r="D343" s="198" t="s">
        <v>394</v>
      </c>
      <c r="E343" s="198">
        <v>4081</v>
      </c>
      <c r="F343" s="198" t="s">
        <v>338</v>
      </c>
      <c r="G343" s="198" t="s">
        <v>304</v>
      </c>
      <c r="H343" s="198" t="s">
        <v>92</v>
      </c>
      <c r="I343" s="198">
        <v>2</v>
      </c>
      <c r="J343" s="199">
        <v>35</v>
      </c>
      <c r="K343" s="199">
        <v>3</v>
      </c>
      <c r="L343" s="198" t="s">
        <v>382</v>
      </c>
    </row>
    <row r="344" spans="1:12" ht="16.5">
      <c r="A344" s="198">
        <v>102</v>
      </c>
      <c r="B344" s="199">
        <v>2</v>
      </c>
      <c r="C344" s="198">
        <v>121</v>
      </c>
      <c r="D344" s="198" t="s">
        <v>394</v>
      </c>
      <c r="E344" s="198">
        <v>4081</v>
      </c>
      <c r="F344" s="198" t="s">
        <v>338</v>
      </c>
      <c r="G344" s="198" t="s">
        <v>304</v>
      </c>
      <c r="H344" s="198" t="s">
        <v>92</v>
      </c>
      <c r="I344" s="198">
        <v>3</v>
      </c>
      <c r="J344" s="199">
        <v>36</v>
      </c>
      <c r="K344" s="199">
        <v>2</v>
      </c>
      <c r="L344" s="198" t="s">
        <v>382</v>
      </c>
    </row>
    <row r="345" spans="1:12" ht="16.5">
      <c r="A345" s="198">
        <v>102</v>
      </c>
      <c r="B345" s="199">
        <v>2</v>
      </c>
      <c r="C345" s="198">
        <v>121</v>
      </c>
      <c r="D345" s="198" t="s">
        <v>394</v>
      </c>
      <c r="E345" s="198">
        <v>4748</v>
      </c>
      <c r="F345" s="198" t="s">
        <v>339</v>
      </c>
      <c r="G345" s="198" t="s">
        <v>302</v>
      </c>
      <c r="H345" s="198" t="s">
        <v>90</v>
      </c>
      <c r="I345" s="198">
        <v>1</v>
      </c>
      <c r="J345" s="199">
        <v>16</v>
      </c>
      <c r="K345" s="199">
        <v>3</v>
      </c>
      <c r="L345" s="198" t="s">
        <v>382</v>
      </c>
    </row>
    <row r="346" spans="1:12" ht="16.5">
      <c r="A346" s="198">
        <v>102</v>
      </c>
      <c r="B346" s="199">
        <v>2</v>
      </c>
      <c r="C346" s="198">
        <v>121</v>
      </c>
      <c r="D346" s="198" t="s">
        <v>394</v>
      </c>
      <c r="E346" s="198">
        <v>4748</v>
      </c>
      <c r="F346" s="198" t="s">
        <v>339</v>
      </c>
      <c r="G346" s="198" t="s">
        <v>302</v>
      </c>
      <c r="H346" s="198" t="s">
        <v>90</v>
      </c>
      <c r="I346" s="198">
        <v>2</v>
      </c>
      <c r="J346" s="199">
        <v>18</v>
      </c>
      <c r="K346" s="199">
        <v>2</v>
      </c>
      <c r="L346" s="198" t="s">
        <v>382</v>
      </c>
    </row>
    <row r="347" spans="1:12" ht="16.5">
      <c r="A347" s="198">
        <v>102</v>
      </c>
      <c r="B347" s="199">
        <v>2</v>
      </c>
      <c r="C347" s="198">
        <v>121</v>
      </c>
      <c r="D347" s="198" t="s">
        <v>394</v>
      </c>
      <c r="E347" s="198">
        <v>4748</v>
      </c>
      <c r="F347" s="198" t="s">
        <v>339</v>
      </c>
      <c r="G347" s="198" t="s">
        <v>302</v>
      </c>
      <c r="H347" s="198" t="s">
        <v>90</v>
      </c>
      <c r="I347" s="198">
        <v>3</v>
      </c>
      <c r="J347" s="199">
        <v>1</v>
      </c>
      <c r="K347" s="199">
        <v>1</v>
      </c>
      <c r="L347" s="198" t="s">
        <v>382</v>
      </c>
    </row>
    <row r="348" spans="1:12" ht="16.5">
      <c r="A348" s="198">
        <v>102</v>
      </c>
      <c r="B348" s="199">
        <v>2</v>
      </c>
      <c r="C348" s="198">
        <v>122</v>
      </c>
      <c r="D348" s="198" t="s">
        <v>5</v>
      </c>
      <c r="E348" s="198">
        <v>868</v>
      </c>
      <c r="F348" s="198" t="s">
        <v>340</v>
      </c>
      <c r="G348" s="198" t="s">
        <v>302</v>
      </c>
      <c r="H348" s="198" t="s">
        <v>90</v>
      </c>
      <c r="I348" s="198">
        <v>1</v>
      </c>
      <c r="J348" s="199">
        <v>2</v>
      </c>
      <c r="K348" s="199">
        <v>6</v>
      </c>
      <c r="L348" s="198" t="s">
        <v>382</v>
      </c>
    </row>
    <row r="349" spans="1:12" ht="16.5">
      <c r="A349" s="198">
        <v>102</v>
      </c>
      <c r="B349" s="199">
        <v>2</v>
      </c>
      <c r="C349" s="198">
        <v>122</v>
      </c>
      <c r="D349" s="198" t="s">
        <v>5</v>
      </c>
      <c r="E349" s="198">
        <v>868</v>
      </c>
      <c r="F349" s="198" t="s">
        <v>340</v>
      </c>
      <c r="G349" s="198" t="s">
        <v>302</v>
      </c>
      <c r="H349" s="198" t="s">
        <v>90</v>
      </c>
      <c r="I349" s="198">
        <v>2</v>
      </c>
      <c r="J349" s="199">
        <v>0</v>
      </c>
      <c r="K349" s="199">
        <v>10</v>
      </c>
      <c r="L349" s="198" t="s">
        <v>382</v>
      </c>
    </row>
    <row r="350" spans="1:12" ht="16.5">
      <c r="A350" s="198">
        <v>102</v>
      </c>
      <c r="B350" s="199">
        <v>2</v>
      </c>
      <c r="C350" s="198">
        <v>122</v>
      </c>
      <c r="D350" s="198" t="s">
        <v>5</v>
      </c>
      <c r="E350" s="198">
        <v>868</v>
      </c>
      <c r="F350" s="198" t="s">
        <v>340</v>
      </c>
      <c r="G350" s="198" t="s">
        <v>302</v>
      </c>
      <c r="H350" s="198" t="s">
        <v>90</v>
      </c>
      <c r="I350" s="198">
        <v>3</v>
      </c>
      <c r="J350" s="199">
        <v>0</v>
      </c>
      <c r="K350" s="199">
        <v>5</v>
      </c>
      <c r="L350" s="198" t="s">
        <v>382</v>
      </c>
    </row>
    <row r="351" spans="1:12" ht="16.5">
      <c r="A351" s="198">
        <v>102</v>
      </c>
      <c r="B351" s="199">
        <v>2</v>
      </c>
      <c r="C351" s="198">
        <v>122</v>
      </c>
      <c r="D351" s="198" t="s">
        <v>5</v>
      </c>
      <c r="E351" s="198">
        <v>868</v>
      </c>
      <c r="F351" s="198" t="s">
        <v>340</v>
      </c>
      <c r="G351" s="198" t="s">
        <v>302</v>
      </c>
      <c r="H351" s="198" t="s">
        <v>90</v>
      </c>
      <c r="I351" s="198">
        <v>4</v>
      </c>
      <c r="J351" s="199">
        <v>0</v>
      </c>
      <c r="K351" s="199">
        <v>3</v>
      </c>
      <c r="L351" s="198" t="s">
        <v>382</v>
      </c>
    </row>
    <row r="352" spans="1:12" ht="16.5">
      <c r="A352" s="198">
        <v>102</v>
      </c>
      <c r="B352" s="199">
        <v>2</v>
      </c>
      <c r="C352" s="198">
        <v>122</v>
      </c>
      <c r="D352" s="198" t="s">
        <v>5</v>
      </c>
      <c r="E352" s="198">
        <v>868</v>
      </c>
      <c r="F352" s="198" t="s">
        <v>340</v>
      </c>
      <c r="G352" s="198" t="s">
        <v>304</v>
      </c>
      <c r="H352" s="198" t="s">
        <v>92</v>
      </c>
      <c r="I352" s="198">
        <v>1</v>
      </c>
      <c r="J352" s="199">
        <v>13</v>
      </c>
      <c r="K352" s="199">
        <v>33</v>
      </c>
      <c r="L352" s="198" t="s">
        <v>382</v>
      </c>
    </row>
    <row r="353" spans="1:12" ht="16.5">
      <c r="A353" s="198">
        <v>102</v>
      </c>
      <c r="B353" s="199">
        <v>2</v>
      </c>
      <c r="C353" s="198">
        <v>122</v>
      </c>
      <c r="D353" s="198" t="s">
        <v>5</v>
      </c>
      <c r="E353" s="198">
        <v>868</v>
      </c>
      <c r="F353" s="198" t="s">
        <v>340</v>
      </c>
      <c r="G353" s="198" t="s">
        <v>304</v>
      </c>
      <c r="H353" s="198" t="s">
        <v>92</v>
      </c>
      <c r="I353" s="198">
        <v>2</v>
      </c>
      <c r="J353" s="199">
        <v>18</v>
      </c>
      <c r="K353" s="199">
        <v>31</v>
      </c>
      <c r="L353" s="198" t="s">
        <v>382</v>
      </c>
    </row>
    <row r="354" spans="1:12" ht="16.5">
      <c r="A354" s="198">
        <v>102</v>
      </c>
      <c r="B354" s="199">
        <v>2</v>
      </c>
      <c r="C354" s="198">
        <v>122</v>
      </c>
      <c r="D354" s="198" t="s">
        <v>5</v>
      </c>
      <c r="E354" s="198">
        <v>868</v>
      </c>
      <c r="F354" s="198" t="s">
        <v>340</v>
      </c>
      <c r="G354" s="198" t="s">
        <v>304</v>
      </c>
      <c r="H354" s="198" t="s">
        <v>92</v>
      </c>
      <c r="I354" s="198">
        <v>3</v>
      </c>
      <c r="J354" s="199">
        <v>8</v>
      </c>
      <c r="K354" s="199">
        <v>39</v>
      </c>
      <c r="L354" s="198" t="s">
        <v>382</v>
      </c>
    </row>
    <row r="355" spans="1:12" ht="16.5">
      <c r="A355" s="198">
        <v>102</v>
      </c>
      <c r="B355" s="199">
        <v>2</v>
      </c>
      <c r="C355" s="198">
        <v>122</v>
      </c>
      <c r="D355" s="198" t="s">
        <v>5</v>
      </c>
      <c r="E355" s="198">
        <v>868</v>
      </c>
      <c r="F355" s="198" t="s">
        <v>340</v>
      </c>
      <c r="G355" s="198" t="s">
        <v>304</v>
      </c>
      <c r="H355" s="198" t="s">
        <v>92</v>
      </c>
      <c r="I355" s="198">
        <v>4</v>
      </c>
      <c r="J355" s="199">
        <v>6</v>
      </c>
      <c r="K355" s="199">
        <v>37</v>
      </c>
      <c r="L355" s="198" t="s">
        <v>382</v>
      </c>
    </row>
    <row r="356" spans="1:12" ht="16.5">
      <c r="A356" s="198">
        <v>102</v>
      </c>
      <c r="B356" s="199">
        <v>2</v>
      </c>
      <c r="C356" s="198">
        <v>122</v>
      </c>
      <c r="D356" s="198" t="s">
        <v>5</v>
      </c>
      <c r="E356" s="198">
        <v>868</v>
      </c>
      <c r="F356" s="198" t="s">
        <v>340</v>
      </c>
      <c r="G356" s="198" t="s">
        <v>304</v>
      </c>
      <c r="H356" s="198" t="s">
        <v>92</v>
      </c>
      <c r="I356" s="198">
        <v>5</v>
      </c>
      <c r="J356" s="199">
        <v>2</v>
      </c>
      <c r="K356" s="199">
        <v>1</v>
      </c>
      <c r="L356" s="198" t="s">
        <v>382</v>
      </c>
    </row>
    <row r="357" spans="1:12" ht="16.5">
      <c r="A357" s="198">
        <v>102</v>
      </c>
      <c r="B357" s="199">
        <v>2</v>
      </c>
      <c r="C357" s="198">
        <v>122</v>
      </c>
      <c r="D357" s="198" t="s">
        <v>5</v>
      </c>
      <c r="E357" s="198">
        <v>872</v>
      </c>
      <c r="F357" s="198" t="s">
        <v>342</v>
      </c>
      <c r="G357" s="198" t="s">
        <v>302</v>
      </c>
      <c r="H357" s="198" t="s">
        <v>90</v>
      </c>
      <c r="I357" s="198">
        <v>1</v>
      </c>
      <c r="J357" s="199">
        <v>4</v>
      </c>
      <c r="K357" s="199">
        <v>6</v>
      </c>
      <c r="L357" s="198" t="s">
        <v>382</v>
      </c>
    </row>
    <row r="358" spans="1:12" ht="16.5">
      <c r="A358" s="198">
        <v>102</v>
      </c>
      <c r="B358" s="199">
        <v>2</v>
      </c>
      <c r="C358" s="198">
        <v>122</v>
      </c>
      <c r="D358" s="198" t="s">
        <v>5</v>
      </c>
      <c r="E358" s="198">
        <v>872</v>
      </c>
      <c r="F358" s="198" t="s">
        <v>342</v>
      </c>
      <c r="G358" s="198" t="s">
        <v>302</v>
      </c>
      <c r="H358" s="198" t="s">
        <v>90</v>
      </c>
      <c r="I358" s="198">
        <v>2</v>
      </c>
      <c r="J358" s="199">
        <v>4</v>
      </c>
      <c r="K358" s="199">
        <v>5</v>
      </c>
      <c r="L358" s="198" t="s">
        <v>382</v>
      </c>
    </row>
    <row r="359" spans="1:12" ht="16.5">
      <c r="A359" s="198">
        <v>102</v>
      </c>
      <c r="B359" s="199">
        <v>2</v>
      </c>
      <c r="C359" s="198">
        <v>122</v>
      </c>
      <c r="D359" s="198" t="s">
        <v>5</v>
      </c>
      <c r="E359" s="198">
        <v>872</v>
      </c>
      <c r="F359" s="198" t="s">
        <v>342</v>
      </c>
      <c r="G359" s="198" t="s">
        <v>302</v>
      </c>
      <c r="H359" s="198" t="s">
        <v>90</v>
      </c>
      <c r="I359" s="198">
        <v>3</v>
      </c>
      <c r="J359" s="199">
        <v>3</v>
      </c>
      <c r="K359" s="199">
        <v>12</v>
      </c>
      <c r="L359" s="198" t="s">
        <v>382</v>
      </c>
    </row>
    <row r="360" spans="1:12" ht="16.5">
      <c r="A360" s="198">
        <v>102</v>
      </c>
      <c r="B360" s="199">
        <v>2</v>
      </c>
      <c r="C360" s="198">
        <v>122</v>
      </c>
      <c r="D360" s="198" t="s">
        <v>5</v>
      </c>
      <c r="E360" s="198">
        <v>872</v>
      </c>
      <c r="F360" s="198" t="s">
        <v>342</v>
      </c>
      <c r="G360" s="198" t="s">
        <v>302</v>
      </c>
      <c r="H360" s="198" t="s">
        <v>90</v>
      </c>
      <c r="I360" s="198">
        <v>4</v>
      </c>
      <c r="J360" s="199">
        <v>7</v>
      </c>
      <c r="K360" s="199">
        <v>8</v>
      </c>
      <c r="L360" s="198" t="s">
        <v>382</v>
      </c>
    </row>
    <row r="361" spans="1:12" ht="16.5">
      <c r="A361" s="198">
        <v>102</v>
      </c>
      <c r="B361" s="199">
        <v>2</v>
      </c>
      <c r="C361" s="198">
        <v>122</v>
      </c>
      <c r="D361" s="198" t="s">
        <v>5</v>
      </c>
      <c r="E361" s="198">
        <v>872</v>
      </c>
      <c r="F361" s="198" t="s">
        <v>342</v>
      </c>
      <c r="G361" s="198" t="s">
        <v>302</v>
      </c>
      <c r="H361" s="198" t="s">
        <v>90</v>
      </c>
      <c r="I361" s="198">
        <v>5</v>
      </c>
      <c r="J361" s="199">
        <v>1</v>
      </c>
      <c r="K361" s="199">
        <v>1</v>
      </c>
      <c r="L361" s="198" t="s">
        <v>382</v>
      </c>
    </row>
    <row r="362" spans="1:12" ht="16.5">
      <c r="A362" s="198">
        <v>102</v>
      </c>
      <c r="B362" s="199">
        <v>2</v>
      </c>
      <c r="C362" s="198">
        <v>122</v>
      </c>
      <c r="D362" s="198" t="s">
        <v>5</v>
      </c>
      <c r="E362" s="198">
        <v>872</v>
      </c>
      <c r="F362" s="198" t="s">
        <v>342</v>
      </c>
      <c r="G362" s="198" t="s">
        <v>304</v>
      </c>
      <c r="H362" s="198" t="s">
        <v>92</v>
      </c>
      <c r="I362" s="198">
        <v>1</v>
      </c>
      <c r="J362" s="199">
        <v>21</v>
      </c>
      <c r="K362" s="199">
        <v>34</v>
      </c>
      <c r="L362" s="198" t="s">
        <v>382</v>
      </c>
    </row>
    <row r="363" spans="1:12" ht="16.5">
      <c r="A363" s="198">
        <v>102</v>
      </c>
      <c r="B363" s="199">
        <v>2</v>
      </c>
      <c r="C363" s="198">
        <v>122</v>
      </c>
      <c r="D363" s="198" t="s">
        <v>5</v>
      </c>
      <c r="E363" s="198">
        <v>872</v>
      </c>
      <c r="F363" s="198" t="s">
        <v>342</v>
      </c>
      <c r="G363" s="198" t="s">
        <v>304</v>
      </c>
      <c r="H363" s="198" t="s">
        <v>92</v>
      </c>
      <c r="I363" s="198">
        <v>2</v>
      </c>
      <c r="J363" s="199">
        <v>23</v>
      </c>
      <c r="K363" s="199">
        <v>26</v>
      </c>
      <c r="L363" s="198" t="s">
        <v>382</v>
      </c>
    </row>
    <row r="364" spans="1:12" ht="16.5">
      <c r="A364" s="198">
        <v>102</v>
      </c>
      <c r="B364" s="199">
        <v>2</v>
      </c>
      <c r="C364" s="198">
        <v>122</v>
      </c>
      <c r="D364" s="198" t="s">
        <v>5</v>
      </c>
      <c r="E364" s="198">
        <v>872</v>
      </c>
      <c r="F364" s="198" t="s">
        <v>342</v>
      </c>
      <c r="G364" s="198" t="s">
        <v>304</v>
      </c>
      <c r="H364" s="198" t="s">
        <v>92</v>
      </c>
      <c r="I364" s="198">
        <v>3</v>
      </c>
      <c r="J364" s="199">
        <v>16</v>
      </c>
      <c r="K364" s="199">
        <v>33</v>
      </c>
      <c r="L364" s="198" t="s">
        <v>382</v>
      </c>
    </row>
    <row r="365" spans="1:12" ht="16.5">
      <c r="A365" s="198">
        <v>102</v>
      </c>
      <c r="B365" s="199">
        <v>2</v>
      </c>
      <c r="C365" s="198">
        <v>122</v>
      </c>
      <c r="D365" s="198" t="s">
        <v>5</v>
      </c>
      <c r="E365" s="198">
        <v>872</v>
      </c>
      <c r="F365" s="198" t="s">
        <v>342</v>
      </c>
      <c r="G365" s="198" t="s">
        <v>304</v>
      </c>
      <c r="H365" s="198" t="s">
        <v>92</v>
      </c>
      <c r="I365" s="198">
        <v>4</v>
      </c>
      <c r="J365" s="199">
        <v>15</v>
      </c>
      <c r="K365" s="199">
        <v>35</v>
      </c>
      <c r="L365" s="198" t="s">
        <v>382</v>
      </c>
    </row>
    <row r="366" spans="1:12" ht="16.5">
      <c r="A366" s="198">
        <v>102</v>
      </c>
      <c r="B366" s="199">
        <v>2</v>
      </c>
      <c r="C366" s="198">
        <v>122</v>
      </c>
      <c r="D366" s="198" t="s">
        <v>5</v>
      </c>
      <c r="E366" s="198">
        <v>872</v>
      </c>
      <c r="F366" s="198" t="s">
        <v>342</v>
      </c>
      <c r="G366" s="198" t="s">
        <v>304</v>
      </c>
      <c r="H366" s="198" t="s">
        <v>92</v>
      </c>
      <c r="I366" s="198">
        <v>5</v>
      </c>
      <c r="J366" s="199">
        <v>3</v>
      </c>
      <c r="K366" s="199">
        <v>3</v>
      </c>
      <c r="L366" s="198" t="s">
        <v>382</v>
      </c>
    </row>
    <row r="367" spans="1:12" ht="16.5">
      <c r="A367" s="198">
        <v>102</v>
      </c>
      <c r="B367" s="199">
        <v>2</v>
      </c>
      <c r="C367" s="198">
        <v>122</v>
      </c>
      <c r="D367" s="198" t="s">
        <v>5</v>
      </c>
      <c r="E367" s="198">
        <v>872</v>
      </c>
      <c r="F367" s="198" t="s">
        <v>342</v>
      </c>
      <c r="G367" s="198" t="s">
        <v>304</v>
      </c>
      <c r="H367" s="198" t="s">
        <v>92</v>
      </c>
      <c r="I367" s="198">
        <v>6</v>
      </c>
      <c r="J367" s="199">
        <v>0</v>
      </c>
      <c r="K367" s="199">
        <v>1</v>
      </c>
      <c r="L367" s="198" t="s">
        <v>382</v>
      </c>
    </row>
    <row r="368" spans="1:12" ht="16.5">
      <c r="A368" s="198">
        <v>102</v>
      </c>
      <c r="B368" s="199">
        <v>2</v>
      </c>
      <c r="C368" s="198">
        <v>122</v>
      </c>
      <c r="D368" s="198" t="s">
        <v>5</v>
      </c>
      <c r="E368" s="198">
        <v>2852</v>
      </c>
      <c r="F368" s="198" t="s">
        <v>343</v>
      </c>
      <c r="G368" s="198" t="s">
        <v>302</v>
      </c>
      <c r="H368" s="198" t="s">
        <v>90</v>
      </c>
      <c r="I368" s="198">
        <v>1</v>
      </c>
      <c r="J368" s="199">
        <v>5</v>
      </c>
      <c r="K368" s="199">
        <v>13</v>
      </c>
      <c r="L368" s="198" t="s">
        <v>382</v>
      </c>
    </row>
    <row r="369" spans="1:12" ht="16.5">
      <c r="A369" s="198">
        <v>102</v>
      </c>
      <c r="B369" s="199">
        <v>2</v>
      </c>
      <c r="C369" s="198">
        <v>122</v>
      </c>
      <c r="D369" s="198" t="s">
        <v>5</v>
      </c>
      <c r="E369" s="198">
        <v>2852</v>
      </c>
      <c r="F369" s="198" t="s">
        <v>343</v>
      </c>
      <c r="G369" s="198" t="s">
        <v>302</v>
      </c>
      <c r="H369" s="198" t="s">
        <v>90</v>
      </c>
      <c r="I369" s="198">
        <v>2</v>
      </c>
      <c r="J369" s="199">
        <v>6</v>
      </c>
      <c r="K369" s="199">
        <v>11</v>
      </c>
      <c r="L369" s="198" t="s">
        <v>382</v>
      </c>
    </row>
    <row r="370" spans="1:12" ht="16.5">
      <c r="A370" s="198">
        <v>102</v>
      </c>
      <c r="B370" s="199">
        <v>2</v>
      </c>
      <c r="C370" s="198">
        <v>122</v>
      </c>
      <c r="D370" s="198" t="s">
        <v>5</v>
      </c>
      <c r="E370" s="198">
        <v>2852</v>
      </c>
      <c r="F370" s="198" t="s">
        <v>343</v>
      </c>
      <c r="G370" s="198" t="s">
        <v>302</v>
      </c>
      <c r="H370" s="198" t="s">
        <v>90</v>
      </c>
      <c r="I370" s="198">
        <v>3</v>
      </c>
      <c r="J370" s="199">
        <v>2</v>
      </c>
      <c r="K370" s="199">
        <v>9</v>
      </c>
      <c r="L370" s="198" t="s">
        <v>382</v>
      </c>
    </row>
    <row r="371" spans="1:12" ht="16.5">
      <c r="A371" s="198">
        <v>102</v>
      </c>
      <c r="B371" s="199">
        <v>2</v>
      </c>
      <c r="C371" s="198">
        <v>122</v>
      </c>
      <c r="D371" s="198" t="s">
        <v>5</v>
      </c>
      <c r="E371" s="198">
        <v>2852</v>
      </c>
      <c r="F371" s="198" t="s">
        <v>343</v>
      </c>
      <c r="G371" s="198" t="s">
        <v>302</v>
      </c>
      <c r="H371" s="198" t="s">
        <v>90</v>
      </c>
      <c r="I371" s="198">
        <v>4</v>
      </c>
      <c r="J371" s="199">
        <v>2</v>
      </c>
      <c r="K371" s="199">
        <v>11</v>
      </c>
      <c r="L371" s="198" t="s">
        <v>382</v>
      </c>
    </row>
    <row r="372" spans="1:12" ht="16.5">
      <c r="A372" s="198">
        <v>102</v>
      </c>
      <c r="B372" s="199">
        <v>2</v>
      </c>
      <c r="C372" s="198">
        <v>122</v>
      </c>
      <c r="D372" s="198" t="s">
        <v>5</v>
      </c>
      <c r="E372" s="198">
        <v>2852</v>
      </c>
      <c r="F372" s="198" t="s">
        <v>343</v>
      </c>
      <c r="G372" s="198" t="s">
        <v>302</v>
      </c>
      <c r="H372" s="198" t="s">
        <v>90</v>
      </c>
      <c r="I372" s="198">
        <v>5</v>
      </c>
      <c r="J372" s="199">
        <v>3</v>
      </c>
      <c r="K372" s="199">
        <v>1</v>
      </c>
      <c r="L372" s="198" t="s">
        <v>382</v>
      </c>
    </row>
    <row r="373" spans="1:12" ht="16.5">
      <c r="A373" s="198">
        <v>102</v>
      </c>
      <c r="B373" s="199">
        <v>2</v>
      </c>
      <c r="C373" s="198">
        <v>122</v>
      </c>
      <c r="D373" s="198" t="s">
        <v>5</v>
      </c>
      <c r="E373" s="198">
        <v>2852</v>
      </c>
      <c r="F373" s="198" t="s">
        <v>343</v>
      </c>
      <c r="G373" s="198" t="s">
        <v>304</v>
      </c>
      <c r="H373" s="198" t="s">
        <v>92</v>
      </c>
      <c r="I373" s="198">
        <v>1</v>
      </c>
      <c r="J373" s="199">
        <v>11</v>
      </c>
      <c r="K373" s="199">
        <v>38</v>
      </c>
      <c r="L373" s="198" t="s">
        <v>382</v>
      </c>
    </row>
    <row r="374" spans="1:12" ht="16.5">
      <c r="A374" s="198">
        <v>102</v>
      </c>
      <c r="B374" s="199">
        <v>2</v>
      </c>
      <c r="C374" s="198">
        <v>122</v>
      </c>
      <c r="D374" s="198" t="s">
        <v>5</v>
      </c>
      <c r="E374" s="198">
        <v>2852</v>
      </c>
      <c r="F374" s="198" t="s">
        <v>343</v>
      </c>
      <c r="G374" s="198" t="s">
        <v>304</v>
      </c>
      <c r="H374" s="198" t="s">
        <v>92</v>
      </c>
      <c r="I374" s="198">
        <v>2</v>
      </c>
      <c r="J374" s="199">
        <v>12</v>
      </c>
      <c r="K374" s="199">
        <v>37</v>
      </c>
      <c r="L374" s="198" t="s">
        <v>382</v>
      </c>
    </row>
    <row r="375" spans="1:12" ht="16.5">
      <c r="A375" s="198">
        <v>102</v>
      </c>
      <c r="B375" s="199">
        <v>2</v>
      </c>
      <c r="C375" s="198">
        <v>122</v>
      </c>
      <c r="D375" s="198" t="s">
        <v>5</v>
      </c>
      <c r="E375" s="198">
        <v>2852</v>
      </c>
      <c r="F375" s="198" t="s">
        <v>343</v>
      </c>
      <c r="G375" s="198" t="s">
        <v>304</v>
      </c>
      <c r="H375" s="198" t="s">
        <v>92</v>
      </c>
      <c r="I375" s="198">
        <v>3</v>
      </c>
      <c r="J375" s="199">
        <v>10</v>
      </c>
      <c r="K375" s="199">
        <v>39</v>
      </c>
      <c r="L375" s="198" t="s">
        <v>382</v>
      </c>
    </row>
    <row r="376" spans="1:12" ht="16.5">
      <c r="A376" s="198">
        <v>102</v>
      </c>
      <c r="B376" s="199">
        <v>2</v>
      </c>
      <c r="C376" s="198">
        <v>122</v>
      </c>
      <c r="D376" s="198" t="s">
        <v>5</v>
      </c>
      <c r="E376" s="198">
        <v>2852</v>
      </c>
      <c r="F376" s="198" t="s">
        <v>343</v>
      </c>
      <c r="G376" s="198" t="s">
        <v>304</v>
      </c>
      <c r="H376" s="198" t="s">
        <v>92</v>
      </c>
      <c r="I376" s="198">
        <v>4</v>
      </c>
      <c r="J376" s="199">
        <v>14</v>
      </c>
      <c r="K376" s="199">
        <v>32</v>
      </c>
      <c r="L376" s="198" t="s">
        <v>382</v>
      </c>
    </row>
    <row r="377" spans="1:12" ht="16.5">
      <c r="A377" s="198">
        <v>102</v>
      </c>
      <c r="B377" s="199">
        <v>2</v>
      </c>
      <c r="C377" s="198">
        <v>122</v>
      </c>
      <c r="D377" s="198" t="s">
        <v>5</v>
      </c>
      <c r="E377" s="198">
        <v>2852</v>
      </c>
      <c r="F377" s="198" t="s">
        <v>343</v>
      </c>
      <c r="G377" s="198" t="s">
        <v>304</v>
      </c>
      <c r="H377" s="198" t="s">
        <v>92</v>
      </c>
      <c r="I377" s="198">
        <v>5</v>
      </c>
      <c r="J377" s="199">
        <v>3</v>
      </c>
      <c r="K377" s="199">
        <v>1</v>
      </c>
      <c r="L377" s="198" t="s">
        <v>382</v>
      </c>
    </row>
    <row r="378" spans="1:12" ht="16.5">
      <c r="A378" s="198">
        <v>102</v>
      </c>
      <c r="B378" s="199">
        <v>2</v>
      </c>
      <c r="C378" s="198">
        <v>122</v>
      </c>
      <c r="D378" s="198" t="s">
        <v>5</v>
      </c>
      <c r="E378" s="198">
        <v>2852</v>
      </c>
      <c r="F378" s="198" t="s">
        <v>343</v>
      </c>
      <c r="G378" s="198" t="s">
        <v>317</v>
      </c>
      <c r="H378" s="198" t="s">
        <v>387</v>
      </c>
      <c r="I378" s="198">
        <v>5</v>
      </c>
      <c r="J378" s="199">
        <v>2</v>
      </c>
      <c r="K378" s="199">
        <v>2</v>
      </c>
      <c r="L378" s="198" t="s">
        <v>382</v>
      </c>
    </row>
    <row r="379" spans="1:12" ht="16.5">
      <c r="A379" s="198">
        <v>102</v>
      </c>
      <c r="B379" s="199">
        <v>2</v>
      </c>
      <c r="C379" s="198">
        <v>122</v>
      </c>
      <c r="D379" s="198" t="s">
        <v>5</v>
      </c>
      <c r="E379" s="198">
        <v>2874</v>
      </c>
      <c r="F379" s="198" t="s">
        <v>344</v>
      </c>
      <c r="G379" s="198" t="s">
        <v>383</v>
      </c>
      <c r="H379" s="198" t="s">
        <v>384</v>
      </c>
      <c r="I379" s="198">
        <v>5</v>
      </c>
      <c r="J379" s="199">
        <v>2</v>
      </c>
      <c r="K379" s="199">
        <v>2</v>
      </c>
      <c r="L379" s="198" t="s">
        <v>382</v>
      </c>
    </row>
    <row r="380" spans="1:12" ht="16.5">
      <c r="A380" s="198">
        <v>102</v>
      </c>
      <c r="B380" s="199">
        <v>2</v>
      </c>
      <c r="C380" s="198">
        <v>122</v>
      </c>
      <c r="D380" s="198" t="s">
        <v>5</v>
      </c>
      <c r="E380" s="198">
        <v>2900</v>
      </c>
      <c r="F380" s="198" t="s">
        <v>345</v>
      </c>
      <c r="G380" s="198" t="s">
        <v>302</v>
      </c>
      <c r="H380" s="198" t="s">
        <v>90</v>
      </c>
      <c r="I380" s="198">
        <v>1</v>
      </c>
      <c r="J380" s="199">
        <v>0</v>
      </c>
      <c r="K380" s="199">
        <v>6</v>
      </c>
      <c r="L380" s="198" t="s">
        <v>382</v>
      </c>
    </row>
    <row r="381" spans="1:12" ht="16.5">
      <c r="A381" s="198">
        <v>102</v>
      </c>
      <c r="B381" s="199">
        <v>2</v>
      </c>
      <c r="C381" s="198">
        <v>122</v>
      </c>
      <c r="D381" s="198" t="s">
        <v>5</v>
      </c>
      <c r="E381" s="198">
        <v>2900</v>
      </c>
      <c r="F381" s="198" t="s">
        <v>345</v>
      </c>
      <c r="G381" s="198" t="s">
        <v>302</v>
      </c>
      <c r="H381" s="198" t="s">
        <v>90</v>
      </c>
      <c r="I381" s="198">
        <v>2</v>
      </c>
      <c r="J381" s="199">
        <v>6</v>
      </c>
      <c r="K381" s="199">
        <v>9</v>
      </c>
      <c r="L381" s="198" t="s">
        <v>382</v>
      </c>
    </row>
    <row r="382" spans="1:12" ht="16.5">
      <c r="A382" s="198">
        <v>102</v>
      </c>
      <c r="B382" s="199">
        <v>2</v>
      </c>
      <c r="C382" s="198">
        <v>122</v>
      </c>
      <c r="D382" s="198" t="s">
        <v>5</v>
      </c>
      <c r="E382" s="198">
        <v>2900</v>
      </c>
      <c r="F382" s="198" t="s">
        <v>345</v>
      </c>
      <c r="G382" s="198" t="s">
        <v>302</v>
      </c>
      <c r="H382" s="198" t="s">
        <v>90</v>
      </c>
      <c r="I382" s="198">
        <v>3</v>
      </c>
      <c r="J382" s="199">
        <v>8</v>
      </c>
      <c r="K382" s="199">
        <v>4</v>
      </c>
      <c r="L382" s="198" t="s">
        <v>382</v>
      </c>
    </row>
    <row r="383" spans="1:12" ht="16.5">
      <c r="A383" s="198">
        <v>102</v>
      </c>
      <c r="B383" s="199">
        <v>2</v>
      </c>
      <c r="C383" s="198">
        <v>122</v>
      </c>
      <c r="D383" s="198" t="s">
        <v>5</v>
      </c>
      <c r="E383" s="198">
        <v>2900</v>
      </c>
      <c r="F383" s="198" t="s">
        <v>345</v>
      </c>
      <c r="G383" s="198" t="s">
        <v>302</v>
      </c>
      <c r="H383" s="198" t="s">
        <v>90</v>
      </c>
      <c r="I383" s="198">
        <v>4</v>
      </c>
      <c r="J383" s="199">
        <v>1</v>
      </c>
      <c r="K383" s="199">
        <v>3</v>
      </c>
      <c r="L383" s="198" t="s">
        <v>382</v>
      </c>
    </row>
    <row r="384" spans="1:12" ht="16.5">
      <c r="A384" s="198">
        <v>102</v>
      </c>
      <c r="B384" s="199">
        <v>2</v>
      </c>
      <c r="C384" s="198">
        <v>122</v>
      </c>
      <c r="D384" s="198" t="s">
        <v>5</v>
      </c>
      <c r="E384" s="198">
        <v>2900</v>
      </c>
      <c r="F384" s="198" t="s">
        <v>345</v>
      </c>
      <c r="G384" s="198" t="s">
        <v>304</v>
      </c>
      <c r="H384" s="198" t="s">
        <v>92</v>
      </c>
      <c r="I384" s="198">
        <v>1</v>
      </c>
      <c r="J384" s="199">
        <v>20</v>
      </c>
      <c r="K384" s="199">
        <v>85</v>
      </c>
      <c r="L384" s="198" t="s">
        <v>382</v>
      </c>
    </row>
    <row r="385" spans="1:12" ht="16.5">
      <c r="A385" s="198">
        <v>102</v>
      </c>
      <c r="B385" s="199">
        <v>2</v>
      </c>
      <c r="C385" s="198">
        <v>122</v>
      </c>
      <c r="D385" s="198" t="s">
        <v>5</v>
      </c>
      <c r="E385" s="198">
        <v>2900</v>
      </c>
      <c r="F385" s="198" t="s">
        <v>345</v>
      </c>
      <c r="G385" s="198" t="s">
        <v>304</v>
      </c>
      <c r="H385" s="198" t="s">
        <v>92</v>
      </c>
      <c r="I385" s="198">
        <v>2</v>
      </c>
      <c r="J385" s="199">
        <v>26</v>
      </c>
      <c r="K385" s="199">
        <v>78</v>
      </c>
      <c r="L385" s="198" t="s">
        <v>382</v>
      </c>
    </row>
    <row r="386" spans="1:12" ht="16.5">
      <c r="A386" s="198">
        <v>102</v>
      </c>
      <c r="B386" s="199">
        <v>2</v>
      </c>
      <c r="C386" s="198">
        <v>122</v>
      </c>
      <c r="D386" s="198" t="s">
        <v>5</v>
      </c>
      <c r="E386" s="198">
        <v>2900</v>
      </c>
      <c r="F386" s="198" t="s">
        <v>345</v>
      </c>
      <c r="G386" s="198" t="s">
        <v>304</v>
      </c>
      <c r="H386" s="198" t="s">
        <v>92</v>
      </c>
      <c r="I386" s="198">
        <v>3</v>
      </c>
      <c r="J386" s="199">
        <v>29</v>
      </c>
      <c r="K386" s="199">
        <v>66</v>
      </c>
      <c r="L386" s="198" t="s">
        <v>382</v>
      </c>
    </row>
    <row r="387" spans="1:12" ht="16.5">
      <c r="A387" s="198">
        <v>102</v>
      </c>
      <c r="B387" s="199">
        <v>2</v>
      </c>
      <c r="C387" s="198">
        <v>122</v>
      </c>
      <c r="D387" s="198" t="s">
        <v>5</v>
      </c>
      <c r="E387" s="198">
        <v>2900</v>
      </c>
      <c r="F387" s="198" t="s">
        <v>345</v>
      </c>
      <c r="G387" s="198" t="s">
        <v>304</v>
      </c>
      <c r="H387" s="198" t="s">
        <v>92</v>
      </c>
      <c r="I387" s="198">
        <v>4</v>
      </c>
      <c r="J387" s="199">
        <v>22</v>
      </c>
      <c r="K387" s="199">
        <v>82</v>
      </c>
      <c r="L387" s="198" t="s">
        <v>382</v>
      </c>
    </row>
    <row r="388" spans="1:12" ht="16.5">
      <c r="A388" s="198">
        <v>102</v>
      </c>
      <c r="B388" s="199">
        <v>2</v>
      </c>
      <c r="C388" s="198">
        <v>122</v>
      </c>
      <c r="D388" s="198" t="s">
        <v>5</v>
      </c>
      <c r="E388" s="198">
        <v>2900</v>
      </c>
      <c r="F388" s="198" t="s">
        <v>345</v>
      </c>
      <c r="G388" s="198" t="s">
        <v>304</v>
      </c>
      <c r="H388" s="198" t="s">
        <v>92</v>
      </c>
      <c r="I388" s="198">
        <v>5</v>
      </c>
      <c r="J388" s="199">
        <v>3</v>
      </c>
      <c r="K388" s="199">
        <v>2</v>
      </c>
      <c r="L388" s="198" t="s">
        <v>382</v>
      </c>
    </row>
    <row r="389" spans="1:12" ht="16.5">
      <c r="A389" s="198">
        <v>102</v>
      </c>
      <c r="B389" s="199">
        <v>2</v>
      </c>
      <c r="C389" s="198">
        <v>122</v>
      </c>
      <c r="D389" s="198" t="s">
        <v>5</v>
      </c>
      <c r="E389" s="198">
        <v>5041</v>
      </c>
      <c r="F389" s="198" t="s">
        <v>385</v>
      </c>
      <c r="G389" s="198" t="s">
        <v>302</v>
      </c>
      <c r="H389" s="198" t="s">
        <v>90</v>
      </c>
      <c r="I389" s="198">
        <v>1</v>
      </c>
      <c r="J389" s="199">
        <v>3</v>
      </c>
      <c r="K389" s="199">
        <v>2</v>
      </c>
      <c r="L389" s="198" t="s">
        <v>382</v>
      </c>
    </row>
    <row r="390" spans="1:12" ht="16.5">
      <c r="A390" s="198">
        <v>102</v>
      </c>
      <c r="B390" s="199">
        <v>2</v>
      </c>
      <c r="C390" s="198">
        <v>122</v>
      </c>
      <c r="D390" s="198" t="s">
        <v>5</v>
      </c>
      <c r="E390" s="198">
        <v>5041</v>
      </c>
      <c r="F390" s="198" t="s">
        <v>385</v>
      </c>
      <c r="G390" s="198" t="s">
        <v>302</v>
      </c>
      <c r="H390" s="198" t="s">
        <v>90</v>
      </c>
      <c r="I390" s="198">
        <v>2</v>
      </c>
      <c r="J390" s="199">
        <v>2</v>
      </c>
      <c r="K390" s="199">
        <v>2</v>
      </c>
      <c r="L390" s="198" t="s">
        <v>382</v>
      </c>
    </row>
    <row r="391" spans="1:12" ht="16.5">
      <c r="A391" s="198">
        <v>102</v>
      </c>
      <c r="B391" s="199">
        <v>2</v>
      </c>
      <c r="C391" s="198">
        <v>122</v>
      </c>
      <c r="D391" s="198" t="s">
        <v>5</v>
      </c>
      <c r="E391" s="198">
        <v>5041</v>
      </c>
      <c r="F391" s="198" t="s">
        <v>385</v>
      </c>
      <c r="G391" s="198" t="s">
        <v>302</v>
      </c>
      <c r="H391" s="198" t="s">
        <v>90</v>
      </c>
      <c r="I391" s="198">
        <v>3</v>
      </c>
      <c r="J391" s="199">
        <v>7</v>
      </c>
      <c r="K391" s="199">
        <v>6</v>
      </c>
      <c r="L391" s="198" t="s">
        <v>382</v>
      </c>
    </row>
    <row r="392" spans="1:12" ht="16.5">
      <c r="A392" s="198">
        <v>102</v>
      </c>
      <c r="B392" s="199">
        <v>2</v>
      </c>
      <c r="C392" s="198">
        <v>122</v>
      </c>
      <c r="D392" s="198" t="s">
        <v>5</v>
      </c>
      <c r="E392" s="198">
        <v>5041</v>
      </c>
      <c r="F392" s="198" t="s">
        <v>385</v>
      </c>
      <c r="G392" s="198" t="s">
        <v>302</v>
      </c>
      <c r="H392" s="198" t="s">
        <v>90</v>
      </c>
      <c r="I392" s="198">
        <v>4</v>
      </c>
      <c r="J392" s="199">
        <v>5</v>
      </c>
      <c r="K392" s="199">
        <v>4</v>
      </c>
      <c r="L392" s="198" t="s">
        <v>382</v>
      </c>
    </row>
    <row r="393" spans="1:12" ht="16.5">
      <c r="A393" s="198">
        <v>102</v>
      </c>
      <c r="B393" s="199">
        <v>2</v>
      </c>
      <c r="C393" s="198">
        <v>122</v>
      </c>
      <c r="D393" s="198" t="s">
        <v>5</v>
      </c>
      <c r="E393" s="198">
        <v>5041</v>
      </c>
      <c r="F393" s="198" t="s">
        <v>385</v>
      </c>
      <c r="G393" s="198" t="s">
        <v>302</v>
      </c>
      <c r="H393" s="198" t="s">
        <v>90</v>
      </c>
      <c r="I393" s="198">
        <v>5</v>
      </c>
      <c r="J393" s="199">
        <v>1</v>
      </c>
      <c r="K393" s="199">
        <v>0</v>
      </c>
      <c r="L393" s="198" t="s">
        <v>382</v>
      </c>
    </row>
    <row r="394" spans="1:12" ht="16.5">
      <c r="A394" s="198">
        <v>102</v>
      </c>
      <c r="B394" s="199">
        <v>2</v>
      </c>
      <c r="C394" s="198">
        <v>122</v>
      </c>
      <c r="D394" s="198" t="s">
        <v>5</v>
      </c>
      <c r="E394" s="198">
        <v>5041</v>
      </c>
      <c r="F394" s="198" t="s">
        <v>385</v>
      </c>
      <c r="G394" s="198" t="s">
        <v>304</v>
      </c>
      <c r="H394" s="198" t="s">
        <v>92</v>
      </c>
      <c r="I394" s="198">
        <v>1</v>
      </c>
      <c r="J394" s="199">
        <v>26</v>
      </c>
      <c r="K394" s="199">
        <v>22</v>
      </c>
      <c r="L394" s="198" t="s">
        <v>382</v>
      </c>
    </row>
    <row r="395" spans="1:12" ht="16.5">
      <c r="A395" s="198">
        <v>102</v>
      </c>
      <c r="B395" s="199">
        <v>2</v>
      </c>
      <c r="C395" s="198">
        <v>122</v>
      </c>
      <c r="D395" s="198" t="s">
        <v>5</v>
      </c>
      <c r="E395" s="198">
        <v>5041</v>
      </c>
      <c r="F395" s="198" t="s">
        <v>385</v>
      </c>
      <c r="G395" s="198" t="s">
        <v>304</v>
      </c>
      <c r="H395" s="198" t="s">
        <v>92</v>
      </c>
      <c r="I395" s="198">
        <v>2</v>
      </c>
      <c r="J395" s="199">
        <v>32</v>
      </c>
      <c r="K395" s="199">
        <v>18</v>
      </c>
      <c r="L395" s="198" t="s">
        <v>382</v>
      </c>
    </row>
    <row r="396" spans="1:12" ht="16.5">
      <c r="A396" s="198">
        <v>102</v>
      </c>
      <c r="B396" s="199">
        <v>2</v>
      </c>
      <c r="C396" s="198">
        <v>122</v>
      </c>
      <c r="D396" s="198" t="s">
        <v>5</v>
      </c>
      <c r="E396" s="198">
        <v>5041</v>
      </c>
      <c r="F396" s="198" t="s">
        <v>385</v>
      </c>
      <c r="G396" s="198" t="s">
        <v>304</v>
      </c>
      <c r="H396" s="198" t="s">
        <v>92</v>
      </c>
      <c r="I396" s="198">
        <v>3</v>
      </c>
      <c r="J396" s="199">
        <v>21</v>
      </c>
      <c r="K396" s="199">
        <v>28</v>
      </c>
      <c r="L396" s="198" t="s">
        <v>382</v>
      </c>
    </row>
    <row r="397" spans="1:12" ht="16.5">
      <c r="A397" s="198">
        <v>102</v>
      </c>
      <c r="B397" s="199">
        <v>2</v>
      </c>
      <c r="C397" s="198">
        <v>122</v>
      </c>
      <c r="D397" s="198" t="s">
        <v>5</v>
      </c>
      <c r="E397" s="198">
        <v>5041</v>
      </c>
      <c r="F397" s="198" t="s">
        <v>385</v>
      </c>
      <c r="G397" s="198" t="s">
        <v>304</v>
      </c>
      <c r="H397" s="198" t="s">
        <v>92</v>
      </c>
      <c r="I397" s="198">
        <v>4</v>
      </c>
      <c r="J397" s="199">
        <v>22</v>
      </c>
      <c r="K397" s="199">
        <v>25</v>
      </c>
      <c r="L397" s="198" t="s">
        <v>382</v>
      </c>
    </row>
    <row r="398" spans="1:12" ht="16.5">
      <c r="A398" s="198">
        <v>102</v>
      </c>
      <c r="B398" s="199">
        <v>2</v>
      </c>
      <c r="C398" s="198">
        <v>122</v>
      </c>
      <c r="D398" s="198" t="s">
        <v>5</v>
      </c>
      <c r="E398" s="198">
        <v>5041</v>
      </c>
      <c r="F398" s="198" t="s">
        <v>385</v>
      </c>
      <c r="G398" s="198" t="s">
        <v>304</v>
      </c>
      <c r="H398" s="198" t="s">
        <v>92</v>
      </c>
      <c r="I398" s="198">
        <v>5</v>
      </c>
      <c r="J398" s="199">
        <v>1</v>
      </c>
      <c r="K398" s="199">
        <v>1</v>
      </c>
      <c r="L398" s="198" t="s">
        <v>382</v>
      </c>
    </row>
    <row r="399" spans="1:12" ht="16.5">
      <c r="A399" s="198">
        <v>102</v>
      </c>
      <c r="B399" s="199">
        <v>2</v>
      </c>
      <c r="C399" s="198">
        <v>123</v>
      </c>
      <c r="D399" s="198" t="s">
        <v>9</v>
      </c>
      <c r="E399" s="198">
        <v>876</v>
      </c>
      <c r="F399" s="198" t="s">
        <v>346</v>
      </c>
      <c r="G399" s="198" t="s">
        <v>309</v>
      </c>
      <c r="H399" s="198" t="s">
        <v>91</v>
      </c>
      <c r="I399" s="198">
        <v>1</v>
      </c>
      <c r="J399" s="199">
        <v>2</v>
      </c>
      <c r="K399" s="199">
        <v>4</v>
      </c>
      <c r="L399" s="198" t="s">
        <v>382</v>
      </c>
    </row>
    <row r="400" spans="1:12" ht="16.5">
      <c r="A400" s="198">
        <v>102</v>
      </c>
      <c r="B400" s="199">
        <v>2</v>
      </c>
      <c r="C400" s="198">
        <v>123</v>
      </c>
      <c r="D400" s="198" t="s">
        <v>9</v>
      </c>
      <c r="E400" s="198">
        <v>876</v>
      </c>
      <c r="F400" s="198" t="s">
        <v>346</v>
      </c>
      <c r="G400" s="198" t="s">
        <v>309</v>
      </c>
      <c r="H400" s="198" t="s">
        <v>91</v>
      </c>
      <c r="I400" s="198">
        <v>2</v>
      </c>
      <c r="J400" s="199">
        <v>2</v>
      </c>
      <c r="K400" s="199">
        <v>5</v>
      </c>
      <c r="L400" s="198" t="s">
        <v>382</v>
      </c>
    </row>
    <row r="401" spans="1:12" ht="16.5">
      <c r="A401" s="198">
        <v>102</v>
      </c>
      <c r="B401" s="199">
        <v>2</v>
      </c>
      <c r="C401" s="198">
        <v>123</v>
      </c>
      <c r="D401" s="198" t="s">
        <v>9</v>
      </c>
      <c r="E401" s="198">
        <v>876</v>
      </c>
      <c r="F401" s="198" t="s">
        <v>346</v>
      </c>
      <c r="G401" s="198" t="s">
        <v>309</v>
      </c>
      <c r="H401" s="198" t="s">
        <v>91</v>
      </c>
      <c r="I401" s="198">
        <v>3</v>
      </c>
      <c r="J401" s="199">
        <v>1</v>
      </c>
      <c r="K401" s="199">
        <v>3</v>
      </c>
      <c r="L401" s="198" t="s">
        <v>382</v>
      </c>
    </row>
    <row r="402" spans="1:12" ht="16.5">
      <c r="A402" s="198">
        <v>102</v>
      </c>
      <c r="B402" s="199">
        <v>2</v>
      </c>
      <c r="C402" s="198">
        <v>123</v>
      </c>
      <c r="D402" s="198" t="s">
        <v>9</v>
      </c>
      <c r="E402" s="198">
        <v>876</v>
      </c>
      <c r="F402" s="198" t="s">
        <v>346</v>
      </c>
      <c r="G402" s="198" t="s">
        <v>309</v>
      </c>
      <c r="H402" s="198" t="s">
        <v>91</v>
      </c>
      <c r="I402" s="198">
        <v>4</v>
      </c>
      <c r="J402" s="199">
        <v>3</v>
      </c>
      <c r="K402" s="199">
        <v>2</v>
      </c>
      <c r="L402" s="198" t="s">
        <v>382</v>
      </c>
    </row>
    <row r="403" spans="1:12" ht="16.5">
      <c r="A403" s="198">
        <v>102</v>
      </c>
      <c r="B403" s="199">
        <v>2</v>
      </c>
      <c r="C403" s="198">
        <v>123</v>
      </c>
      <c r="D403" s="198" t="s">
        <v>9</v>
      </c>
      <c r="E403" s="198">
        <v>876</v>
      </c>
      <c r="F403" s="198" t="s">
        <v>346</v>
      </c>
      <c r="G403" s="198" t="s">
        <v>309</v>
      </c>
      <c r="H403" s="198" t="s">
        <v>91</v>
      </c>
      <c r="I403" s="198">
        <v>5</v>
      </c>
      <c r="J403" s="199">
        <v>1</v>
      </c>
      <c r="K403" s="199">
        <v>2</v>
      </c>
      <c r="L403" s="198" t="s">
        <v>382</v>
      </c>
    </row>
    <row r="404" spans="1:12" ht="16.5">
      <c r="A404" s="198">
        <v>102</v>
      </c>
      <c r="B404" s="199">
        <v>2</v>
      </c>
      <c r="C404" s="198">
        <v>123</v>
      </c>
      <c r="D404" s="198" t="s">
        <v>9</v>
      </c>
      <c r="E404" s="198">
        <v>876</v>
      </c>
      <c r="F404" s="198" t="s">
        <v>346</v>
      </c>
      <c r="G404" s="198" t="s">
        <v>309</v>
      </c>
      <c r="H404" s="198" t="s">
        <v>91</v>
      </c>
      <c r="I404" s="198">
        <v>6</v>
      </c>
      <c r="J404" s="199">
        <v>1</v>
      </c>
      <c r="K404" s="199">
        <v>0</v>
      </c>
      <c r="L404" s="198" t="s">
        <v>382</v>
      </c>
    </row>
    <row r="405" spans="1:12" ht="16.5">
      <c r="A405" s="198">
        <v>102</v>
      </c>
      <c r="B405" s="199">
        <v>2</v>
      </c>
      <c r="C405" s="198">
        <v>123</v>
      </c>
      <c r="D405" s="198" t="s">
        <v>9</v>
      </c>
      <c r="E405" s="198">
        <v>876</v>
      </c>
      <c r="F405" s="198" t="s">
        <v>346</v>
      </c>
      <c r="G405" s="198" t="s">
        <v>309</v>
      </c>
      <c r="H405" s="198" t="s">
        <v>91</v>
      </c>
      <c r="I405" s="198">
        <v>7</v>
      </c>
      <c r="J405" s="199">
        <v>1</v>
      </c>
      <c r="K405" s="199">
        <v>1</v>
      </c>
      <c r="L405" s="198" t="s">
        <v>382</v>
      </c>
    </row>
    <row r="406" spans="1:12" ht="16.5">
      <c r="A406" s="198">
        <v>102</v>
      </c>
      <c r="B406" s="199">
        <v>2</v>
      </c>
      <c r="C406" s="198">
        <v>123</v>
      </c>
      <c r="D406" s="198" t="s">
        <v>9</v>
      </c>
      <c r="E406" s="198">
        <v>876</v>
      </c>
      <c r="F406" s="198" t="s">
        <v>346</v>
      </c>
      <c r="G406" s="198" t="s">
        <v>309</v>
      </c>
      <c r="H406" s="198" t="s">
        <v>91</v>
      </c>
      <c r="I406" s="198">
        <v>8</v>
      </c>
      <c r="J406" s="199">
        <v>1</v>
      </c>
      <c r="K406" s="199">
        <v>0</v>
      </c>
      <c r="L406" s="198" t="s">
        <v>382</v>
      </c>
    </row>
    <row r="407" spans="1:12" ht="16.5">
      <c r="A407" s="198">
        <v>102</v>
      </c>
      <c r="B407" s="199">
        <v>2</v>
      </c>
      <c r="C407" s="198">
        <v>123</v>
      </c>
      <c r="D407" s="198" t="s">
        <v>9</v>
      </c>
      <c r="E407" s="198">
        <v>876</v>
      </c>
      <c r="F407" s="198" t="s">
        <v>346</v>
      </c>
      <c r="G407" s="198" t="s">
        <v>309</v>
      </c>
      <c r="H407" s="198" t="s">
        <v>91</v>
      </c>
      <c r="I407" s="198">
        <v>9</v>
      </c>
      <c r="J407" s="199">
        <v>1</v>
      </c>
      <c r="K407" s="199">
        <v>0</v>
      </c>
      <c r="L407" s="198" t="s">
        <v>382</v>
      </c>
    </row>
    <row r="408" spans="1:12" ht="16.5">
      <c r="A408" s="198">
        <v>102</v>
      </c>
      <c r="B408" s="199">
        <v>2</v>
      </c>
      <c r="C408" s="198">
        <v>123</v>
      </c>
      <c r="D408" s="198" t="s">
        <v>9</v>
      </c>
      <c r="E408" s="198">
        <v>876</v>
      </c>
      <c r="F408" s="198" t="s">
        <v>346</v>
      </c>
      <c r="G408" s="198" t="s">
        <v>302</v>
      </c>
      <c r="H408" s="198" t="s">
        <v>90</v>
      </c>
      <c r="I408" s="198">
        <v>1</v>
      </c>
      <c r="J408" s="199">
        <v>13</v>
      </c>
      <c r="K408" s="199">
        <v>14</v>
      </c>
      <c r="L408" s="198" t="s">
        <v>382</v>
      </c>
    </row>
    <row r="409" spans="1:12" ht="16.5">
      <c r="A409" s="198">
        <v>102</v>
      </c>
      <c r="B409" s="199">
        <v>2</v>
      </c>
      <c r="C409" s="198">
        <v>123</v>
      </c>
      <c r="D409" s="198" t="s">
        <v>9</v>
      </c>
      <c r="E409" s="198">
        <v>876</v>
      </c>
      <c r="F409" s="198" t="s">
        <v>346</v>
      </c>
      <c r="G409" s="198" t="s">
        <v>302</v>
      </c>
      <c r="H409" s="198" t="s">
        <v>90</v>
      </c>
      <c r="I409" s="198">
        <v>2</v>
      </c>
      <c r="J409" s="199">
        <v>9</v>
      </c>
      <c r="K409" s="199">
        <v>17</v>
      </c>
      <c r="L409" s="198" t="s">
        <v>382</v>
      </c>
    </row>
    <row r="410" spans="1:12" ht="16.5">
      <c r="A410" s="198">
        <v>102</v>
      </c>
      <c r="B410" s="199">
        <v>2</v>
      </c>
      <c r="C410" s="198">
        <v>123</v>
      </c>
      <c r="D410" s="198" t="s">
        <v>9</v>
      </c>
      <c r="E410" s="198">
        <v>876</v>
      </c>
      <c r="F410" s="198" t="s">
        <v>346</v>
      </c>
      <c r="G410" s="198" t="s">
        <v>302</v>
      </c>
      <c r="H410" s="198" t="s">
        <v>90</v>
      </c>
      <c r="I410" s="198">
        <v>3</v>
      </c>
      <c r="J410" s="199">
        <v>1</v>
      </c>
      <c r="K410" s="199">
        <v>1</v>
      </c>
      <c r="L410" s="198" t="s">
        <v>382</v>
      </c>
    </row>
    <row r="411" spans="1:12" ht="16.5">
      <c r="A411" s="198">
        <v>102</v>
      </c>
      <c r="B411" s="199">
        <v>2</v>
      </c>
      <c r="C411" s="198">
        <v>123</v>
      </c>
      <c r="D411" s="198" t="s">
        <v>9</v>
      </c>
      <c r="E411" s="198">
        <v>876</v>
      </c>
      <c r="F411" s="198" t="s">
        <v>346</v>
      </c>
      <c r="G411" s="198" t="s">
        <v>304</v>
      </c>
      <c r="H411" s="198" t="s">
        <v>92</v>
      </c>
      <c r="I411" s="198">
        <v>1</v>
      </c>
      <c r="J411" s="199">
        <v>22</v>
      </c>
      <c r="K411" s="199">
        <v>28</v>
      </c>
      <c r="L411" s="198" t="s">
        <v>382</v>
      </c>
    </row>
    <row r="412" spans="1:12" ht="16.5">
      <c r="A412" s="198">
        <v>102</v>
      </c>
      <c r="B412" s="199">
        <v>2</v>
      </c>
      <c r="C412" s="198">
        <v>123</v>
      </c>
      <c r="D412" s="198" t="s">
        <v>9</v>
      </c>
      <c r="E412" s="198">
        <v>876</v>
      </c>
      <c r="F412" s="198" t="s">
        <v>346</v>
      </c>
      <c r="G412" s="198" t="s">
        <v>304</v>
      </c>
      <c r="H412" s="198" t="s">
        <v>92</v>
      </c>
      <c r="I412" s="198">
        <v>2</v>
      </c>
      <c r="J412" s="199">
        <v>22</v>
      </c>
      <c r="K412" s="199">
        <v>30</v>
      </c>
      <c r="L412" s="198" t="s">
        <v>382</v>
      </c>
    </row>
    <row r="413" spans="1:12" ht="16.5">
      <c r="A413" s="198">
        <v>102</v>
      </c>
      <c r="B413" s="199">
        <v>2</v>
      </c>
      <c r="C413" s="198">
        <v>123</v>
      </c>
      <c r="D413" s="198" t="s">
        <v>9</v>
      </c>
      <c r="E413" s="198">
        <v>876</v>
      </c>
      <c r="F413" s="198" t="s">
        <v>346</v>
      </c>
      <c r="G413" s="198" t="s">
        <v>304</v>
      </c>
      <c r="H413" s="198" t="s">
        <v>92</v>
      </c>
      <c r="I413" s="198">
        <v>3</v>
      </c>
      <c r="J413" s="199">
        <v>22</v>
      </c>
      <c r="K413" s="199">
        <v>34</v>
      </c>
      <c r="L413" s="198" t="s">
        <v>382</v>
      </c>
    </row>
    <row r="414" spans="1:12" ht="16.5">
      <c r="A414" s="198">
        <v>102</v>
      </c>
      <c r="B414" s="199">
        <v>2</v>
      </c>
      <c r="C414" s="198">
        <v>123</v>
      </c>
      <c r="D414" s="198" t="s">
        <v>9</v>
      </c>
      <c r="E414" s="198">
        <v>876</v>
      </c>
      <c r="F414" s="198" t="s">
        <v>346</v>
      </c>
      <c r="G414" s="198" t="s">
        <v>304</v>
      </c>
      <c r="H414" s="198" t="s">
        <v>92</v>
      </c>
      <c r="I414" s="198">
        <v>4</v>
      </c>
      <c r="J414" s="199">
        <v>22</v>
      </c>
      <c r="K414" s="199">
        <v>31</v>
      </c>
      <c r="L414" s="198" t="s">
        <v>382</v>
      </c>
    </row>
    <row r="415" spans="1:12" ht="16.5">
      <c r="A415" s="198">
        <v>102</v>
      </c>
      <c r="B415" s="199">
        <v>2</v>
      </c>
      <c r="C415" s="198">
        <v>123</v>
      </c>
      <c r="D415" s="198" t="s">
        <v>9</v>
      </c>
      <c r="E415" s="198">
        <v>876</v>
      </c>
      <c r="F415" s="198" t="s">
        <v>346</v>
      </c>
      <c r="G415" s="198" t="s">
        <v>304</v>
      </c>
      <c r="H415" s="198" t="s">
        <v>92</v>
      </c>
      <c r="I415" s="198">
        <v>5</v>
      </c>
      <c r="J415" s="199">
        <v>1</v>
      </c>
      <c r="K415" s="199">
        <v>0</v>
      </c>
      <c r="L415" s="198" t="s">
        <v>382</v>
      </c>
    </row>
    <row r="416" spans="1:12" ht="16.5">
      <c r="A416" s="198">
        <v>102</v>
      </c>
      <c r="B416" s="199">
        <v>2</v>
      </c>
      <c r="C416" s="198">
        <v>123</v>
      </c>
      <c r="D416" s="198" t="s">
        <v>9</v>
      </c>
      <c r="E416" s="198">
        <v>876</v>
      </c>
      <c r="F416" s="198" t="s">
        <v>346</v>
      </c>
      <c r="G416" s="198" t="s">
        <v>317</v>
      </c>
      <c r="H416" s="198" t="s">
        <v>387</v>
      </c>
      <c r="I416" s="198">
        <v>1</v>
      </c>
      <c r="J416" s="199">
        <v>21</v>
      </c>
      <c r="K416" s="199">
        <v>30</v>
      </c>
      <c r="L416" s="198" t="s">
        <v>382</v>
      </c>
    </row>
    <row r="417" spans="1:12" ht="16.5">
      <c r="A417" s="198">
        <v>102</v>
      </c>
      <c r="B417" s="199">
        <v>2</v>
      </c>
      <c r="C417" s="198">
        <v>123</v>
      </c>
      <c r="D417" s="198" t="s">
        <v>9</v>
      </c>
      <c r="E417" s="198">
        <v>876</v>
      </c>
      <c r="F417" s="198" t="s">
        <v>346</v>
      </c>
      <c r="G417" s="198" t="s">
        <v>317</v>
      </c>
      <c r="H417" s="198" t="s">
        <v>387</v>
      </c>
      <c r="I417" s="198">
        <v>2</v>
      </c>
      <c r="J417" s="199">
        <v>19</v>
      </c>
      <c r="K417" s="199">
        <v>31</v>
      </c>
      <c r="L417" s="198" t="s">
        <v>382</v>
      </c>
    </row>
    <row r="418" spans="1:12" ht="16.5">
      <c r="A418" s="198">
        <v>102</v>
      </c>
      <c r="B418" s="199">
        <v>2</v>
      </c>
      <c r="C418" s="198">
        <v>123</v>
      </c>
      <c r="D418" s="198" t="s">
        <v>9</v>
      </c>
      <c r="E418" s="198">
        <v>876</v>
      </c>
      <c r="F418" s="198" t="s">
        <v>346</v>
      </c>
      <c r="G418" s="198" t="s">
        <v>317</v>
      </c>
      <c r="H418" s="198" t="s">
        <v>387</v>
      </c>
      <c r="I418" s="198">
        <v>3</v>
      </c>
      <c r="J418" s="199">
        <v>13</v>
      </c>
      <c r="K418" s="199">
        <v>43</v>
      </c>
      <c r="L418" s="198" t="s">
        <v>382</v>
      </c>
    </row>
    <row r="419" spans="1:12" ht="16.5">
      <c r="A419" s="198">
        <v>102</v>
      </c>
      <c r="B419" s="199">
        <v>2</v>
      </c>
      <c r="C419" s="198">
        <v>123</v>
      </c>
      <c r="D419" s="198" t="s">
        <v>9</v>
      </c>
      <c r="E419" s="198">
        <v>876</v>
      </c>
      <c r="F419" s="198" t="s">
        <v>346</v>
      </c>
      <c r="G419" s="198" t="s">
        <v>317</v>
      </c>
      <c r="H419" s="198" t="s">
        <v>387</v>
      </c>
      <c r="I419" s="198">
        <v>4</v>
      </c>
      <c r="J419" s="199">
        <v>16</v>
      </c>
      <c r="K419" s="199">
        <v>23</v>
      </c>
      <c r="L419" s="198" t="s">
        <v>382</v>
      </c>
    </row>
    <row r="420" spans="1:12" ht="16.5">
      <c r="A420" s="198">
        <v>102</v>
      </c>
      <c r="B420" s="199">
        <v>2</v>
      </c>
      <c r="C420" s="198">
        <v>123</v>
      </c>
      <c r="D420" s="198" t="s">
        <v>9</v>
      </c>
      <c r="E420" s="198">
        <v>877</v>
      </c>
      <c r="F420" s="198" t="s">
        <v>347</v>
      </c>
      <c r="G420" s="198" t="s">
        <v>302</v>
      </c>
      <c r="H420" s="198" t="s">
        <v>90</v>
      </c>
      <c r="I420" s="198">
        <v>1</v>
      </c>
      <c r="J420" s="199">
        <v>5</v>
      </c>
      <c r="K420" s="199">
        <v>7</v>
      </c>
      <c r="L420" s="198" t="s">
        <v>382</v>
      </c>
    </row>
    <row r="421" spans="1:12" ht="16.5">
      <c r="A421" s="198">
        <v>102</v>
      </c>
      <c r="B421" s="199">
        <v>2</v>
      </c>
      <c r="C421" s="198">
        <v>123</v>
      </c>
      <c r="D421" s="198" t="s">
        <v>9</v>
      </c>
      <c r="E421" s="198">
        <v>877</v>
      </c>
      <c r="F421" s="198" t="s">
        <v>347</v>
      </c>
      <c r="G421" s="198" t="s">
        <v>302</v>
      </c>
      <c r="H421" s="198" t="s">
        <v>90</v>
      </c>
      <c r="I421" s="198">
        <v>2</v>
      </c>
      <c r="J421" s="199">
        <v>2</v>
      </c>
      <c r="K421" s="199">
        <v>3</v>
      </c>
      <c r="L421" s="198" t="s">
        <v>382</v>
      </c>
    </row>
    <row r="422" spans="1:12" ht="16.5">
      <c r="A422" s="198">
        <v>102</v>
      </c>
      <c r="B422" s="199">
        <v>2</v>
      </c>
      <c r="C422" s="198">
        <v>123</v>
      </c>
      <c r="D422" s="198" t="s">
        <v>9</v>
      </c>
      <c r="E422" s="198">
        <v>877</v>
      </c>
      <c r="F422" s="198" t="s">
        <v>347</v>
      </c>
      <c r="G422" s="198" t="s">
        <v>302</v>
      </c>
      <c r="H422" s="198" t="s">
        <v>90</v>
      </c>
      <c r="I422" s="198">
        <v>3</v>
      </c>
      <c r="J422" s="199">
        <v>1</v>
      </c>
      <c r="K422" s="199">
        <v>1</v>
      </c>
      <c r="L422" s="198" t="s">
        <v>382</v>
      </c>
    </row>
    <row r="423" spans="1:12" ht="16.5">
      <c r="A423" s="198">
        <v>102</v>
      </c>
      <c r="B423" s="199">
        <v>2</v>
      </c>
      <c r="C423" s="198">
        <v>123</v>
      </c>
      <c r="D423" s="198" t="s">
        <v>9</v>
      </c>
      <c r="E423" s="198">
        <v>877</v>
      </c>
      <c r="F423" s="198" t="s">
        <v>347</v>
      </c>
      <c r="G423" s="198" t="s">
        <v>302</v>
      </c>
      <c r="H423" s="198" t="s">
        <v>90</v>
      </c>
      <c r="I423" s="198">
        <v>4</v>
      </c>
      <c r="J423" s="199">
        <v>0</v>
      </c>
      <c r="K423" s="199">
        <v>1</v>
      </c>
      <c r="L423" s="198" t="s">
        <v>382</v>
      </c>
    </row>
    <row r="424" spans="1:12" ht="16.5">
      <c r="A424" s="198">
        <v>102</v>
      </c>
      <c r="B424" s="199">
        <v>2</v>
      </c>
      <c r="C424" s="198">
        <v>123</v>
      </c>
      <c r="D424" s="198" t="s">
        <v>9</v>
      </c>
      <c r="E424" s="198">
        <v>877</v>
      </c>
      <c r="F424" s="198" t="s">
        <v>347</v>
      </c>
      <c r="G424" s="198" t="s">
        <v>304</v>
      </c>
      <c r="H424" s="198" t="s">
        <v>92</v>
      </c>
      <c r="I424" s="198">
        <v>1</v>
      </c>
      <c r="J424" s="199">
        <v>16</v>
      </c>
      <c r="K424" s="199">
        <v>32</v>
      </c>
      <c r="L424" s="198" t="s">
        <v>382</v>
      </c>
    </row>
    <row r="425" spans="1:12" ht="16.5">
      <c r="A425" s="198">
        <v>102</v>
      </c>
      <c r="B425" s="199">
        <v>2</v>
      </c>
      <c r="C425" s="198">
        <v>123</v>
      </c>
      <c r="D425" s="198" t="s">
        <v>9</v>
      </c>
      <c r="E425" s="198">
        <v>877</v>
      </c>
      <c r="F425" s="198" t="s">
        <v>347</v>
      </c>
      <c r="G425" s="198" t="s">
        <v>304</v>
      </c>
      <c r="H425" s="198" t="s">
        <v>92</v>
      </c>
      <c r="I425" s="198">
        <v>2</v>
      </c>
      <c r="J425" s="199">
        <v>18</v>
      </c>
      <c r="K425" s="199">
        <v>32</v>
      </c>
      <c r="L425" s="198" t="s">
        <v>382</v>
      </c>
    </row>
    <row r="426" spans="1:12" ht="16.5">
      <c r="A426" s="198">
        <v>102</v>
      </c>
      <c r="B426" s="199">
        <v>2</v>
      </c>
      <c r="C426" s="198">
        <v>123</v>
      </c>
      <c r="D426" s="198" t="s">
        <v>9</v>
      </c>
      <c r="E426" s="198">
        <v>877</v>
      </c>
      <c r="F426" s="198" t="s">
        <v>347</v>
      </c>
      <c r="G426" s="198" t="s">
        <v>304</v>
      </c>
      <c r="H426" s="198" t="s">
        <v>92</v>
      </c>
      <c r="I426" s="198">
        <v>3</v>
      </c>
      <c r="J426" s="199">
        <v>19</v>
      </c>
      <c r="K426" s="199">
        <v>30</v>
      </c>
      <c r="L426" s="198" t="s">
        <v>382</v>
      </c>
    </row>
    <row r="427" spans="1:12" ht="16.5">
      <c r="A427" s="198">
        <v>102</v>
      </c>
      <c r="B427" s="199">
        <v>2</v>
      </c>
      <c r="C427" s="198">
        <v>123</v>
      </c>
      <c r="D427" s="198" t="s">
        <v>9</v>
      </c>
      <c r="E427" s="198">
        <v>877</v>
      </c>
      <c r="F427" s="198" t="s">
        <v>347</v>
      </c>
      <c r="G427" s="198" t="s">
        <v>304</v>
      </c>
      <c r="H427" s="198" t="s">
        <v>92</v>
      </c>
      <c r="I427" s="198">
        <v>4</v>
      </c>
      <c r="J427" s="199">
        <v>17</v>
      </c>
      <c r="K427" s="199">
        <v>27</v>
      </c>
      <c r="L427" s="198" t="s">
        <v>382</v>
      </c>
    </row>
    <row r="428" spans="1:12" ht="16.5">
      <c r="A428" s="198">
        <v>102</v>
      </c>
      <c r="B428" s="199">
        <v>2</v>
      </c>
      <c r="C428" s="198">
        <v>123</v>
      </c>
      <c r="D428" s="198" t="s">
        <v>9</v>
      </c>
      <c r="E428" s="198">
        <v>877</v>
      </c>
      <c r="F428" s="198" t="s">
        <v>347</v>
      </c>
      <c r="G428" s="198" t="s">
        <v>304</v>
      </c>
      <c r="H428" s="198" t="s">
        <v>92</v>
      </c>
      <c r="I428" s="198">
        <v>5</v>
      </c>
      <c r="J428" s="199">
        <v>3</v>
      </c>
      <c r="K428" s="199">
        <v>2</v>
      </c>
      <c r="L428" s="198" t="s">
        <v>382</v>
      </c>
    </row>
    <row r="429" spans="1:12" ht="16.5">
      <c r="A429" s="198">
        <v>102</v>
      </c>
      <c r="B429" s="199">
        <v>2</v>
      </c>
      <c r="C429" s="198">
        <v>123</v>
      </c>
      <c r="D429" s="198" t="s">
        <v>9</v>
      </c>
      <c r="E429" s="198">
        <v>877</v>
      </c>
      <c r="F429" s="198" t="s">
        <v>347</v>
      </c>
      <c r="G429" s="198" t="s">
        <v>304</v>
      </c>
      <c r="H429" s="198" t="s">
        <v>92</v>
      </c>
      <c r="I429" s="198">
        <v>6</v>
      </c>
      <c r="J429" s="199">
        <v>2</v>
      </c>
      <c r="K429" s="199">
        <v>0</v>
      </c>
      <c r="L429" s="198" t="s">
        <v>382</v>
      </c>
    </row>
    <row r="430" spans="1:12" ht="16.5">
      <c r="A430" s="198">
        <v>102</v>
      </c>
      <c r="B430" s="199">
        <v>2</v>
      </c>
      <c r="C430" s="198">
        <v>123</v>
      </c>
      <c r="D430" s="198" t="s">
        <v>9</v>
      </c>
      <c r="E430" s="198">
        <v>877</v>
      </c>
      <c r="F430" s="198" t="s">
        <v>347</v>
      </c>
      <c r="G430" s="198" t="s">
        <v>317</v>
      </c>
      <c r="H430" s="198" t="s">
        <v>387</v>
      </c>
      <c r="I430" s="198">
        <v>1</v>
      </c>
      <c r="J430" s="199">
        <v>18</v>
      </c>
      <c r="K430" s="199">
        <v>30</v>
      </c>
      <c r="L430" s="198" t="s">
        <v>382</v>
      </c>
    </row>
    <row r="431" spans="1:12" ht="16.5">
      <c r="A431" s="198">
        <v>102</v>
      </c>
      <c r="B431" s="199">
        <v>2</v>
      </c>
      <c r="C431" s="198">
        <v>123</v>
      </c>
      <c r="D431" s="198" t="s">
        <v>9</v>
      </c>
      <c r="E431" s="198">
        <v>877</v>
      </c>
      <c r="F431" s="198" t="s">
        <v>347</v>
      </c>
      <c r="G431" s="198" t="s">
        <v>317</v>
      </c>
      <c r="H431" s="198" t="s">
        <v>387</v>
      </c>
      <c r="I431" s="198">
        <v>2</v>
      </c>
      <c r="J431" s="199">
        <v>21</v>
      </c>
      <c r="K431" s="199">
        <v>30</v>
      </c>
      <c r="L431" s="198" t="s">
        <v>382</v>
      </c>
    </row>
    <row r="432" spans="1:12" ht="16.5">
      <c r="A432" s="198">
        <v>102</v>
      </c>
      <c r="B432" s="199">
        <v>2</v>
      </c>
      <c r="C432" s="198">
        <v>123</v>
      </c>
      <c r="D432" s="198" t="s">
        <v>9</v>
      </c>
      <c r="E432" s="198">
        <v>877</v>
      </c>
      <c r="F432" s="198" t="s">
        <v>347</v>
      </c>
      <c r="G432" s="198" t="s">
        <v>317</v>
      </c>
      <c r="H432" s="198" t="s">
        <v>387</v>
      </c>
      <c r="I432" s="198">
        <v>3</v>
      </c>
      <c r="J432" s="199">
        <v>17</v>
      </c>
      <c r="K432" s="199">
        <v>32</v>
      </c>
      <c r="L432" s="198" t="s">
        <v>382</v>
      </c>
    </row>
    <row r="433" spans="1:12" ht="16.5">
      <c r="A433" s="198">
        <v>102</v>
      </c>
      <c r="B433" s="199">
        <v>2</v>
      </c>
      <c r="C433" s="198">
        <v>123</v>
      </c>
      <c r="D433" s="198" t="s">
        <v>9</v>
      </c>
      <c r="E433" s="198">
        <v>877</v>
      </c>
      <c r="F433" s="198" t="s">
        <v>347</v>
      </c>
      <c r="G433" s="198" t="s">
        <v>317</v>
      </c>
      <c r="H433" s="198" t="s">
        <v>387</v>
      </c>
      <c r="I433" s="198">
        <v>4</v>
      </c>
      <c r="J433" s="199">
        <v>14</v>
      </c>
      <c r="K433" s="199">
        <v>29</v>
      </c>
      <c r="L433" s="198" t="s">
        <v>382</v>
      </c>
    </row>
    <row r="434" spans="1:12" ht="16.5">
      <c r="A434" s="198">
        <v>102</v>
      </c>
      <c r="B434" s="199">
        <v>2</v>
      </c>
      <c r="C434" s="198">
        <v>123</v>
      </c>
      <c r="D434" s="198" t="s">
        <v>9</v>
      </c>
      <c r="E434" s="198">
        <v>877</v>
      </c>
      <c r="F434" s="198" t="s">
        <v>347</v>
      </c>
      <c r="G434" s="198" t="s">
        <v>317</v>
      </c>
      <c r="H434" s="198" t="s">
        <v>387</v>
      </c>
      <c r="I434" s="198">
        <v>5</v>
      </c>
      <c r="J434" s="199">
        <v>5</v>
      </c>
      <c r="K434" s="199">
        <v>5</v>
      </c>
      <c r="L434" s="198" t="s">
        <v>382</v>
      </c>
    </row>
    <row r="435" spans="1:12" ht="16.5">
      <c r="A435" s="198">
        <v>102</v>
      </c>
      <c r="B435" s="199">
        <v>2</v>
      </c>
      <c r="C435" s="198">
        <v>123</v>
      </c>
      <c r="D435" s="198" t="s">
        <v>9</v>
      </c>
      <c r="E435" s="198">
        <v>878</v>
      </c>
      <c r="F435" s="198" t="s">
        <v>348</v>
      </c>
      <c r="G435" s="198" t="s">
        <v>302</v>
      </c>
      <c r="H435" s="198" t="s">
        <v>90</v>
      </c>
      <c r="I435" s="198">
        <v>1</v>
      </c>
      <c r="J435" s="199">
        <v>2</v>
      </c>
      <c r="K435" s="199">
        <v>0</v>
      </c>
      <c r="L435" s="198" t="s">
        <v>382</v>
      </c>
    </row>
    <row r="436" spans="1:12" ht="16.5">
      <c r="A436" s="198">
        <v>102</v>
      </c>
      <c r="B436" s="199">
        <v>2</v>
      </c>
      <c r="C436" s="198">
        <v>123</v>
      </c>
      <c r="D436" s="198" t="s">
        <v>9</v>
      </c>
      <c r="E436" s="198">
        <v>878</v>
      </c>
      <c r="F436" s="198" t="s">
        <v>348</v>
      </c>
      <c r="G436" s="198" t="s">
        <v>302</v>
      </c>
      <c r="H436" s="198" t="s">
        <v>90</v>
      </c>
      <c r="I436" s="198">
        <v>2</v>
      </c>
      <c r="J436" s="199">
        <v>3</v>
      </c>
      <c r="K436" s="199">
        <v>4</v>
      </c>
      <c r="L436" s="198" t="s">
        <v>382</v>
      </c>
    </row>
    <row r="437" spans="1:12" ht="16.5">
      <c r="A437" s="198">
        <v>102</v>
      </c>
      <c r="B437" s="199">
        <v>2</v>
      </c>
      <c r="C437" s="198">
        <v>123</v>
      </c>
      <c r="D437" s="198" t="s">
        <v>9</v>
      </c>
      <c r="E437" s="198">
        <v>878</v>
      </c>
      <c r="F437" s="198" t="s">
        <v>348</v>
      </c>
      <c r="G437" s="198" t="s">
        <v>302</v>
      </c>
      <c r="H437" s="198" t="s">
        <v>90</v>
      </c>
      <c r="I437" s="198">
        <v>3</v>
      </c>
      <c r="J437" s="199">
        <v>1</v>
      </c>
      <c r="K437" s="199">
        <v>0</v>
      </c>
      <c r="L437" s="198" t="s">
        <v>382</v>
      </c>
    </row>
    <row r="438" spans="1:12" ht="16.5">
      <c r="A438" s="198">
        <v>102</v>
      </c>
      <c r="B438" s="199">
        <v>2</v>
      </c>
      <c r="C438" s="198">
        <v>123</v>
      </c>
      <c r="D438" s="198" t="s">
        <v>9</v>
      </c>
      <c r="E438" s="198">
        <v>878</v>
      </c>
      <c r="F438" s="198" t="s">
        <v>348</v>
      </c>
      <c r="G438" s="198" t="s">
        <v>304</v>
      </c>
      <c r="H438" s="198" t="s">
        <v>92</v>
      </c>
      <c r="I438" s="198">
        <v>1</v>
      </c>
      <c r="J438" s="199">
        <v>26</v>
      </c>
      <c r="K438" s="199">
        <v>28</v>
      </c>
      <c r="L438" s="198" t="s">
        <v>382</v>
      </c>
    </row>
    <row r="439" spans="1:12" ht="16.5">
      <c r="A439" s="198">
        <v>102</v>
      </c>
      <c r="B439" s="199">
        <v>2</v>
      </c>
      <c r="C439" s="198">
        <v>123</v>
      </c>
      <c r="D439" s="198" t="s">
        <v>9</v>
      </c>
      <c r="E439" s="198">
        <v>878</v>
      </c>
      <c r="F439" s="198" t="s">
        <v>348</v>
      </c>
      <c r="G439" s="198" t="s">
        <v>304</v>
      </c>
      <c r="H439" s="198" t="s">
        <v>92</v>
      </c>
      <c r="I439" s="198">
        <v>2</v>
      </c>
      <c r="J439" s="199">
        <v>21</v>
      </c>
      <c r="K439" s="199">
        <v>28</v>
      </c>
      <c r="L439" s="198" t="s">
        <v>382</v>
      </c>
    </row>
    <row r="440" spans="1:12" ht="16.5">
      <c r="A440" s="198">
        <v>102</v>
      </c>
      <c r="B440" s="199">
        <v>2</v>
      </c>
      <c r="C440" s="198">
        <v>123</v>
      </c>
      <c r="D440" s="198" t="s">
        <v>9</v>
      </c>
      <c r="E440" s="198">
        <v>878</v>
      </c>
      <c r="F440" s="198" t="s">
        <v>348</v>
      </c>
      <c r="G440" s="198" t="s">
        <v>304</v>
      </c>
      <c r="H440" s="198" t="s">
        <v>92</v>
      </c>
      <c r="I440" s="198">
        <v>3</v>
      </c>
      <c r="J440" s="199">
        <v>21</v>
      </c>
      <c r="K440" s="199">
        <v>25</v>
      </c>
      <c r="L440" s="198" t="s">
        <v>382</v>
      </c>
    </row>
    <row r="441" spans="1:12" ht="16.5">
      <c r="A441" s="198">
        <v>102</v>
      </c>
      <c r="B441" s="199">
        <v>2</v>
      </c>
      <c r="C441" s="198">
        <v>123</v>
      </c>
      <c r="D441" s="198" t="s">
        <v>9</v>
      </c>
      <c r="E441" s="198">
        <v>878</v>
      </c>
      <c r="F441" s="198" t="s">
        <v>348</v>
      </c>
      <c r="G441" s="198" t="s">
        <v>304</v>
      </c>
      <c r="H441" s="198" t="s">
        <v>92</v>
      </c>
      <c r="I441" s="198">
        <v>4</v>
      </c>
      <c r="J441" s="199">
        <v>22</v>
      </c>
      <c r="K441" s="199">
        <v>24</v>
      </c>
      <c r="L441" s="198" t="s">
        <v>382</v>
      </c>
    </row>
    <row r="442" spans="1:12" ht="16.5">
      <c r="A442" s="198">
        <v>102</v>
      </c>
      <c r="B442" s="199">
        <v>2</v>
      </c>
      <c r="C442" s="198">
        <v>123</v>
      </c>
      <c r="D442" s="198" t="s">
        <v>9</v>
      </c>
      <c r="E442" s="198">
        <v>878</v>
      </c>
      <c r="F442" s="198" t="s">
        <v>348</v>
      </c>
      <c r="G442" s="198" t="s">
        <v>304</v>
      </c>
      <c r="H442" s="198" t="s">
        <v>92</v>
      </c>
      <c r="I442" s="198">
        <v>5</v>
      </c>
      <c r="J442" s="199">
        <v>2</v>
      </c>
      <c r="K442" s="199">
        <v>0</v>
      </c>
      <c r="L442" s="198" t="s">
        <v>382</v>
      </c>
    </row>
    <row r="443" spans="1:12" ht="16.5">
      <c r="A443" s="198">
        <v>102</v>
      </c>
      <c r="B443" s="199">
        <v>2</v>
      </c>
      <c r="C443" s="198">
        <v>123</v>
      </c>
      <c r="D443" s="198" t="s">
        <v>9</v>
      </c>
      <c r="E443" s="198">
        <v>879</v>
      </c>
      <c r="F443" s="198" t="s">
        <v>349</v>
      </c>
      <c r="G443" s="198" t="s">
        <v>302</v>
      </c>
      <c r="H443" s="198" t="s">
        <v>90</v>
      </c>
      <c r="I443" s="198">
        <v>1</v>
      </c>
      <c r="J443" s="199">
        <v>10</v>
      </c>
      <c r="K443" s="199">
        <v>7</v>
      </c>
      <c r="L443" s="198" t="s">
        <v>382</v>
      </c>
    </row>
    <row r="444" spans="1:12" ht="16.5">
      <c r="A444" s="198">
        <v>102</v>
      </c>
      <c r="B444" s="199">
        <v>2</v>
      </c>
      <c r="C444" s="198">
        <v>123</v>
      </c>
      <c r="D444" s="198" t="s">
        <v>9</v>
      </c>
      <c r="E444" s="198">
        <v>879</v>
      </c>
      <c r="F444" s="198" t="s">
        <v>349</v>
      </c>
      <c r="G444" s="198" t="s">
        <v>302</v>
      </c>
      <c r="H444" s="198" t="s">
        <v>90</v>
      </c>
      <c r="I444" s="198">
        <v>2</v>
      </c>
      <c r="J444" s="199">
        <v>10</v>
      </c>
      <c r="K444" s="199">
        <v>8</v>
      </c>
      <c r="L444" s="198" t="s">
        <v>382</v>
      </c>
    </row>
    <row r="445" spans="1:12" ht="16.5">
      <c r="A445" s="198">
        <v>102</v>
      </c>
      <c r="B445" s="199">
        <v>2</v>
      </c>
      <c r="C445" s="198">
        <v>123</v>
      </c>
      <c r="D445" s="198" t="s">
        <v>9</v>
      </c>
      <c r="E445" s="198">
        <v>879</v>
      </c>
      <c r="F445" s="198" t="s">
        <v>349</v>
      </c>
      <c r="G445" s="198" t="s">
        <v>302</v>
      </c>
      <c r="H445" s="198" t="s">
        <v>90</v>
      </c>
      <c r="I445" s="198">
        <v>3</v>
      </c>
      <c r="J445" s="199">
        <v>1</v>
      </c>
      <c r="K445" s="199">
        <v>0</v>
      </c>
      <c r="L445" s="198" t="s">
        <v>382</v>
      </c>
    </row>
    <row r="446" spans="1:12" ht="16.5">
      <c r="A446" s="198">
        <v>102</v>
      </c>
      <c r="B446" s="199">
        <v>2</v>
      </c>
      <c r="C446" s="198">
        <v>123</v>
      </c>
      <c r="D446" s="198" t="s">
        <v>9</v>
      </c>
      <c r="E446" s="198">
        <v>879</v>
      </c>
      <c r="F446" s="198" t="s">
        <v>349</v>
      </c>
      <c r="G446" s="198" t="s">
        <v>304</v>
      </c>
      <c r="H446" s="198" t="s">
        <v>92</v>
      </c>
      <c r="I446" s="198">
        <v>1</v>
      </c>
      <c r="J446" s="199">
        <v>38</v>
      </c>
      <c r="K446" s="199">
        <v>18</v>
      </c>
      <c r="L446" s="198" t="s">
        <v>382</v>
      </c>
    </row>
    <row r="447" spans="1:12" ht="16.5">
      <c r="A447" s="198">
        <v>102</v>
      </c>
      <c r="B447" s="199">
        <v>2</v>
      </c>
      <c r="C447" s="198">
        <v>123</v>
      </c>
      <c r="D447" s="198" t="s">
        <v>9</v>
      </c>
      <c r="E447" s="198">
        <v>879</v>
      </c>
      <c r="F447" s="198" t="s">
        <v>349</v>
      </c>
      <c r="G447" s="198" t="s">
        <v>304</v>
      </c>
      <c r="H447" s="198" t="s">
        <v>92</v>
      </c>
      <c r="I447" s="198">
        <v>2</v>
      </c>
      <c r="J447" s="199">
        <v>35</v>
      </c>
      <c r="K447" s="199">
        <v>19</v>
      </c>
      <c r="L447" s="198" t="s">
        <v>382</v>
      </c>
    </row>
    <row r="448" spans="1:12" ht="16.5">
      <c r="A448" s="198">
        <v>102</v>
      </c>
      <c r="B448" s="199">
        <v>2</v>
      </c>
      <c r="C448" s="198">
        <v>123</v>
      </c>
      <c r="D448" s="198" t="s">
        <v>9</v>
      </c>
      <c r="E448" s="198">
        <v>879</v>
      </c>
      <c r="F448" s="198" t="s">
        <v>349</v>
      </c>
      <c r="G448" s="198" t="s">
        <v>304</v>
      </c>
      <c r="H448" s="198" t="s">
        <v>92</v>
      </c>
      <c r="I448" s="198">
        <v>3</v>
      </c>
      <c r="J448" s="199">
        <v>34</v>
      </c>
      <c r="K448" s="199">
        <v>14</v>
      </c>
      <c r="L448" s="198" t="s">
        <v>382</v>
      </c>
    </row>
    <row r="449" spans="1:12" ht="16.5">
      <c r="A449" s="198">
        <v>102</v>
      </c>
      <c r="B449" s="199">
        <v>2</v>
      </c>
      <c r="C449" s="198">
        <v>123</v>
      </c>
      <c r="D449" s="198" t="s">
        <v>9</v>
      </c>
      <c r="E449" s="198">
        <v>879</v>
      </c>
      <c r="F449" s="198" t="s">
        <v>349</v>
      </c>
      <c r="G449" s="198" t="s">
        <v>304</v>
      </c>
      <c r="H449" s="198" t="s">
        <v>92</v>
      </c>
      <c r="I449" s="198">
        <v>4</v>
      </c>
      <c r="J449" s="199">
        <v>35</v>
      </c>
      <c r="K449" s="199">
        <v>13</v>
      </c>
      <c r="L449" s="198" t="s">
        <v>382</v>
      </c>
    </row>
    <row r="450" spans="1:12" ht="16.5">
      <c r="A450" s="198">
        <v>102</v>
      </c>
      <c r="B450" s="199">
        <v>2</v>
      </c>
      <c r="C450" s="198">
        <v>123</v>
      </c>
      <c r="D450" s="198" t="s">
        <v>9</v>
      </c>
      <c r="E450" s="198">
        <v>879</v>
      </c>
      <c r="F450" s="198" t="s">
        <v>349</v>
      </c>
      <c r="G450" s="198" t="s">
        <v>304</v>
      </c>
      <c r="H450" s="198" t="s">
        <v>92</v>
      </c>
      <c r="I450" s="198">
        <v>5</v>
      </c>
      <c r="J450" s="199">
        <v>3</v>
      </c>
      <c r="K450" s="199">
        <v>0</v>
      </c>
      <c r="L450" s="198" t="s">
        <v>382</v>
      </c>
    </row>
    <row r="451" spans="1:12" ht="16.5">
      <c r="A451" s="198">
        <v>102</v>
      </c>
      <c r="B451" s="199">
        <v>2</v>
      </c>
      <c r="C451" s="198">
        <v>123</v>
      </c>
      <c r="D451" s="198" t="s">
        <v>9</v>
      </c>
      <c r="E451" s="198">
        <v>882</v>
      </c>
      <c r="F451" s="198" t="s">
        <v>350</v>
      </c>
      <c r="G451" s="198" t="s">
        <v>309</v>
      </c>
      <c r="H451" s="198" t="s">
        <v>91</v>
      </c>
      <c r="I451" s="198">
        <v>1</v>
      </c>
      <c r="J451" s="199">
        <v>2</v>
      </c>
      <c r="K451" s="199">
        <v>0</v>
      </c>
      <c r="L451" s="198" t="s">
        <v>382</v>
      </c>
    </row>
    <row r="452" spans="1:12" ht="16.5">
      <c r="A452" s="198">
        <v>102</v>
      </c>
      <c r="B452" s="199">
        <v>2</v>
      </c>
      <c r="C452" s="198">
        <v>123</v>
      </c>
      <c r="D452" s="198" t="s">
        <v>9</v>
      </c>
      <c r="E452" s="198">
        <v>882</v>
      </c>
      <c r="F452" s="198" t="s">
        <v>350</v>
      </c>
      <c r="G452" s="198" t="s">
        <v>309</v>
      </c>
      <c r="H452" s="198" t="s">
        <v>91</v>
      </c>
      <c r="I452" s="198">
        <v>2</v>
      </c>
      <c r="J452" s="199">
        <v>0</v>
      </c>
      <c r="K452" s="199">
        <v>1</v>
      </c>
      <c r="L452" s="198" t="s">
        <v>382</v>
      </c>
    </row>
    <row r="453" spans="1:12" ht="16.5">
      <c r="A453" s="198">
        <v>102</v>
      </c>
      <c r="B453" s="199">
        <v>2</v>
      </c>
      <c r="C453" s="198">
        <v>123</v>
      </c>
      <c r="D453" s="198" t="s">
        <v>9</v>
      </c>
      <c r="E453" s="198">
        <v>882</v>
      </c>
      <c r="F453" s="198" t="s">
        <v>350</v>
      </c>
      <c r="G453" s="198" t="s">
        <v>309</v>
      </c>
      <c r="H453" s="198" t="s">
        <v>91</v>
      </c>
      <c r="I453" s="198">
        <v>3</v>
      </c>
      <c r="J453" s="199">
        <v>0</v>
      </c>
      <c r="K453" s="199">
        <v>4</v>
      </c>
      <c r="L453" s="198" t="s">
        <v>382</v>
      </c>
    </row>
    <row r="454" spans="1:12" ht="16.5">
      <c r="A454" s="198">
        <v>102</v>
      </c>
      <c r="B454" s="199">
        <v>2</v>
      </c>
      <c r="C454" s="198">
        <v>123</v>
      </c>
      <c r="D454" s="198" t="s">
        <v>9</v>
      </c>
      <c r="E454" s="198">
        <v>882</v>
      </c>
      <c r="F454" s="198" t="s">
        <v>350</v>
      </c>
      <c r="G454" s="198" t="s">
        <v>309</v>
      </c>
      <c r="H454" s="198" t="s">
        <v>91</v>
      </c>
      <c r="I454" s="198">
        <v>4</v>
      </c>
      <c r="J454" s="199">
        <v>0</v>
      </c>
      <c r="K454" s="199">
        <v>3</v>
      </c>
      <c r="L454" s="198" t="s">
        <v>382</v>
      </c>
    </row>
    <row r="455" spans="1:12" ht="16.5">
      <c r="A455" s="198">
        <v>102</v>
      </c>
      <c r="B455" s="199">
        <v>2</v>
      </c>
      <c r="C455" s="198">
        <v>123</v>
      </c>
      <c r="D455" s="198" t="s">
        <v>9</v>
      </c>
      <c r="E455" s="198">
        <v>882</v>
      </c>
      <c r="F455" s="198" t="s">
        <v>350</v>
      </c>
      <c r="G455" s="198" t="s">
        <v>309</v>
      </c>
      <c r="H455" s="198" t="s">
        <v>91</v>
      </c>
      <c r="I455" s="198">
        <v>5</v>
      </c>
      <c r="J455" s="199">
        <v>1</v>
      </c>
      <c r="K455" s="199">
        <v>1</v>
      </c>
      <c r="L455" s="198" t="s">
        <v>382</v>
      </c>
    </row>
    <row r="456" spans="1:12" ht="16.5">
      <c r="A456" s="198">
        <v>102</v>
      </c>
      <c r="B456" s="199">
        <v>2</v>
      </c>
      <c r="C456" s="198">
        <v>123</v>
      </c>
      <c r="D456" s="198" t="s">
        <v>9</v>
      </c>
      <c r="E456" s="198">
        <v>882</v>
      </c>
      <c r="F456" s="198" t="s">
        <v>350</v>
      </c>
      <c r="G456" s="198" t="s">
        <v>309</v>
      </c>
      <c r="H456" s="198" t="s">
        <v>91</v>
      </c>
      <c r="I456" s="198">
        <v>6</v>
      </c>
      <c r="J456" s="199">
        <v>1</v>
      </c>
      <c r="K456" s="199">
        <v>1</v>
      </c>
      <c r="L456" s="198" t="s">
        <v>382</v>
      </c>
    </row>
    <row r="457" spans="1:12" ht="16.5">
      <c r="A457" s="198">
        <v>102</v>
      </c>
      <c r="B457" s="199">
        <v>2</v>
      </c>
      <c r="C457" s="198">
        <v>123</v>
      </c>
      <c r="D457" s="198" t="s">
        <v>9</v>
      </c>
      <c r="E457" s="198">
        <v>882</v>
      </c>
      <c r="F457" s="198" t="s">
        <v>350</v>
      </c>
      <c r="G457" s="198" t="s">
        <v>302</v>
      </c>
      <c r="H457" s="198" t="s">
        <v>90</v>
      </c>
      <c r="I457" s="198">
        <v>1</v>
      </c>
      <c r="J457" s="199">
        <v>5</v>
      </c>
      <c r="K457" s="199">
        <v>8</v>
      </c>
      <c r="L457" s="198" t="s">
        <v>382</v>
      </c>
    </row>
    <row r="458" spans="1:12" ht="16.5">
      <c r="A458" s="198">
        <v>102</v>
      </c>
      <c r="B458" s="199">
        <v>2</v>
      </c>
      <c r="C458" s="198">
        <v>123</v>
      </c>
      <c r="D458" s="198" t="s">
        <v>9</v>
      </c>
      <c r="E458" s="198">
        <v>882</v>
      </c>
      <c r="F458" s="198" t="s">
        <v>350</v>
      </c>
      <c r="G458" s="198" t="s">
        <v>302</v>
      </c>
      <c r="H458" s="198" t="s">
        <v>90</v>
      </c>
      <c r="I458" s="198">
        <v>2</v>
      </c>
      <c r="J458" s="199">
        <v>8</v>
      </c>
      <c r="K458" s="199">
        <v>7</v>
      </c>
      <c r="L458" s="198" t="s">
        <v>382</v>
      </c>
    </row>
    <row r="459" spans="1:12" ht="16.5">
      <c r="A459" s="198">
        <v>102</v>
      </c>
      <c r="B459" s="199">
        <v>2</v>
      </c>
      <c r="C459" s="198">
        <v>123</v>
      </c>
      <c r="D459" s="198" t="s">
        <v>9</v>
      </c>
      <c r="E459" s="198">
        <v>882</v>
      </c>
      <c r="F459" s="198" t="s">
        <v>350</v>
      </c>
      <c r="G459" s="198" t="s">
        <v>302</v>
      </c>
      <c r="H459" s="198" t="s">
        <v>90</v>
      </c>
      <c r="I459" s="198">
        <v>3</v>
      </c>
      <c r="J459" s="199">
        <v>2</v>
      </c>
      <c r="K459" s="199">
        <v>4</v>
      </c>
      <c r="L459" s="198" t="s">
        <v>382</v>
      </c>
    </row>
    <row r="460" spans="1:12" ht="16.5">
      <c r="A460" s="198">
        <v>102</v>
      </c>
      <c r="B460" s="199">
        <v>2</v>
      </c>
      <c r="C460" s="198">
        <v>123</v>
      </c>
      <c r="D460" s="198" t="s">
        <v>9</v>
      </c>
      <c r="E460" s="198">
        <v>882</v>
      </c>
      <c r="F460" s="198" t="s">
        <v>350</v>
      </c>
      <c r="G460" s="198" t="s">
        <v>302</v>
      </c>
      <c r="H460" s="198" t="s">
        <v>90</v>
      </c>
      <c r="I460" s="198">
        <v>4</v>
      </c>
      <c r="J460" s="199">
        <v>2</v>
      </c>
      <c r="K460" s="199">
        <v>5</v>
      </c>
      <c r="L460" s="198" t="s">
        <v>382</v>
      </c>
    </row>
    <row r="461" spans="1:12" ht="16.5">
      <c r="A461" s="198">
        <v>102</v>
      </c>
      <c r="B461" s="199">
        <v>2</v>
      </c>
      <c r="C461" s="198">
        <v>123</v>
      </c>
      <c r="D461" s="198" t="s">
        <v>9</v>
      </c>
      <c r="E461" s="198">
        <v>883</v>
      </c>
      <c r="F461" s="198" t="s">
        <v>351</v>
      </c>
      <c r="G461" s="198" t="s">
        <v>304</v>
      </c>
      <c r="H461" s="198" t="s">
        <v>92</v>
      </c>
      <c r="I461" s="198">
        <v>1</v>
      </c>
      <c r="J461" s="199">
        <v>18</v>
      </c>
      <c r="K461" s="199">
        <v>29</v>
      </c>
      <c r="L461" s="198" t="s">
        <v>382</v>
      </c>
    </row>
    <row r="462" spans="1:12" ht="16.5">
      <c r="A462" s="198">
        <v>102</v>
      </c>
      <c r="B462" s="199">
        <v>2</v>
      </c>
      <c r="C462" s="198">
        <v>123</v>
      </c>
      <c r="D462" s="198" t="s">
        <v>9</v>
      </c>
      <c r="E462" s="198">
        <v>883</v>
      </c>
      <c r="F462" s="198" t="s">
        <v>351</v>
      </c>
      <c r="G462" s="198" t="s">
        <v>304</v>
      </c>
      <c r="H462" s="198" t="s">
        <v>92</v>
      </c>
      <c r="I462" s="198">
        <v>2</v>
      </c>
      <c r="J462" s="199">
        <v>19</v>
      </c>
      <c r="K462" s="199">
        <v>29</v>
      </c>
      <c r="L462" s="198" t="s">
        <v>382</v>
      </c>
    </row>
    <row r="463" spans="1:12" ht="16.5">
      <c r="A463" s="198">
        <v>102</v>
      </c>
      <c r="B463" s="199">
        <v>2</v>
      </c>
      <c r="C463" s="198">
        <v>123</v>
      </c>
      <c r="D463" s="198" t="s">
        <v>9</v>
      </c>
      <c r="E463" s="198">
        <v>883</v>
      </c>
      <c r="F463" s="198" t="s">
        <v>351</v>
      </c>
      <c r="G463" s="198" t="s">
        <v>304</v>
      </c>
      <c r="H463" s="198" t="s">
        <v>92</v>
      </c>
      <c r="I463" s="198">
        <v>3</v>
      </c>
      <c r="J463" s="199">
        <v>18</v>
      </c>
      <c r="K463" s="199">
        <v>31</v>
      </c>
      <c r="L463" s="198" t="s">
        <v>382</v>
      </c>
    </row>
    <row r="464" spans="1:12" ht="16.5">
      <c r="A464" s="198">
        <v>102</v>
      </c>
      <c r="B464" s="199">
        <v>2</v>
      </c>
      <c r="C464" s="198">
        <v>123</v>
      </c>
      <c r="D464" s="198" t="s">
        <v>9</v>
      </c>
      <c r="E464" s="198">
        <v>883</v>
      </c>
      <c r="F464" s="198" t="s">
        <v>351</v>
      </c>
      <c r="G464" s="198" t="s">
        <v>304</v>
      </c>
      <c r="H464" s="198" t="s">
        <v>92</v>
      </c>
      <c r="I464" s="198">
        <v>4</v>
      </c>
      <c r="J464" s="199">
        <v>24</v>
      </c>
      <c r="K464" s="199">
        <v>32</v>
      </c>
      <c r="L464" s="198" t="s">
        <v>382</v>
      </c>
    </row>
    <row r="465" spans="1:12" ht="16.5">
      <c r="A465" s="198">
        <v>102</v>
      </c>
      <c r="B465" s="199">
        <v>2</v>
      </c>
      <c r="C465" s="198">
        <v>123</v>
      </c>
      <c r="D465" s="198" t="s">
        <v>9</v>
      </c>
      <c r="E465" s="198">
        <v>883</v>
      </c>
      <c r="F465" s="198" t="s">
        <v>351</v>
      </c>
      <c r="G465" s="198" t="s">
        <v>317</v>
      </c>
      <c r="H465" s="198" t="s">
        <v>387</v>
      </c>
      <c r="I465" s="198">
        <v>1</v>
      </c>
      <c r="J465" s="199">
        <v>20</v>
      </c>
      <c r="K465" s="199">
        <v>27</v>
      </c>
      <c r="L465" s="198" t="s">
        <v>382</v>
      </c>
    </row>
    <row r="466" spans="1:12" ht="16.5">
      <c r="A466" s="198">
        <v>102</v>
      </c>
      <c r="B466" s="199">
        <v>2</v>
      </c>
      <c r="C466" s="198">
        <v>123</v>
      </c>
      <c r="D466" s="198" t="s">
        <v>9</v>
      </c>
      <c r="E466" s="198">
        <v>883</v>
      </c>
      <c r="F466" s="198" t="s">
        <v>351</v>
      </c>
      <c r="G466" s="198" t="s">
        <v>317</v>
      </c>
      <c r="H466" s="198" t="s">
        <v>387</v>
      </c>
      <c r="I466" s="198">
        <v>2</v>
      </c>
      <c r="J466" s="199">
        <v>23</v>
      </c>
      <c r="K466" s="199">
        <v>31</v>
      </c>
      <c r="L466" s="198" t="s">
        <v>382</v>
      </c>
    </row>
    <row r="467" spans="1:12" ht="16.5">
      <c r="A467" s="198">
        <v>102</v>
      </c>
      <c r="B467" s="199">
        <v>2</v>
      </c>
      <c r="C467" s="198">
        <v>123</v>
      </c>
      <c r="D467" s="198" t="s">
        <v>9</v>
      </c>
      <c r="E467" s="198">
        <v>883</v>
      </c>
      <c r="F467" s="198" t="s">
        <v>351</v>
      </c>
      <c r="G467" s="198" t="s">
        <v>317</v>
      </c>
      <c r="H467" s="198" t="s">
        <v>387</v>
      </c>
      <c r="I467" s="198">
        <v>3</v>
      </c>
      <c r="J467" s="199">
        <v>9</v>
      </c>
      <c r="K467" s="199">
        <v>19</v>
      </c>
      <c r="L467" s="198" t="s">
        <v>382</v>
      </c>
    </row>
    <row r="468" spans="1:12" ht="16.5">
      <c r="A468" s="198">
        <v>102</v>
      </c>
      <c r="B468" s="199">
        <v>2</v>
      </c>
      <c r="C468" s="198">
        <v>123</v>
      </c>
      <c r="D468" s="198" t="s">
        <v>9</v>
      </c>
      <c r="E468" s="198">
        <v>883</v>
      </c>
      <c r="F468" s="198" t="s">
        <v>351</v>
      </c>
      <c r="G468" s="198" t="s">
        <v>317</v>
      </c>
      <c r="H468" s="198" t="s">
        <v>387</v>
      </c>
      <c r="I468" s="198">
        <v>4</v>
      </c>
      <c r="J468" s="199">
        <v>9</v>
      </c>
      <c r="K468" s="199">
        <v>27</v>
      </c>
      <c r="L468" s="198" t="s">
        <v>382</v>
      </c>
    </row>
    <row r="469" spans="1:12" ht="16.5">
      <c r="A469" s="198">
        <v>102</v>
      </c>
      <c r="B469" s="199">
        <v>2</v>
      </c>
      <c r="C469" s="198">
        <v>123</v>
      </c>
      <c r="D469" s="198" t="s">
        <v>9</v>
      </c>
      <c r="E469" s="198">
        <v>2878</v>
      </c>
      <c r="F469" s="198" t="s">
        <v>352</v>
      </c>
      <c r="G469" s="198" t="s">
        <v>306</v>
      </c>
      <c r="H469" s="198" t="s">
        <v>392</v>
      </c>
      <c r="I469" s="198">
        <v>1</v>
      </c>
      <c r="J469" s="199">
        <v>54</v>
      </c>
      <c r="K469" s="199">
        <v>55</v>
      </c>
      <c r="L469" s="198" t="s">
        <v>382</v>
      </c>
    </row>
    <row r="470" spans="1:12" ht="16.5">
      <c r="A470" s="198">
        <v>102</v>
      </c>
      <c r="B470" s="199">
        <v>2</v>
      </c>
      <c r="C470" s="198">
        <v>123</v>
      </c>
      <c r="D470" s="198" t="s">
        <v>9</v>
      </c>
      <c r="E470" s="198">
        <v>2878</v>
      </c>
      <c r="F470" s="198" t="s">
        <v>352</v>
      </c>
      <c r="G470" s="198" t="s">
        <v>306</v>
      </c>
      <c r="H470" s="198" t="s">
        <v>392</v>
      </c>
      <c r="I470" s="198">
        <v>2</v>
      </c>
      <c r="J470" s="199">
        <v>49</v>
      </c>
      <c r="K470" s="199">
        <v>62</v>
      </c>
      <c r="L470" s="198" t="s">
        <v>382</v>
      </c>
    </row>
    <row r="471" spans="1:12" ht="16.5">
      <c r="A471" s="198">
        <v>102</v>
      </c>
      <c r="B471" s="199">
        <v>2</v>
      </c>
      <c r="C471" s="198">
        <v>123</v>
      </c>
      <c r="D471" s="198" t="s">
        <v>9</v>
      </c>
      <c r="E471" s="198">
        <v>2878</v>
      </c>
      <c r="F471" s="198" t="s">
        <v>352</v>
      </c>
      <c r="G471" s="198" t="s">
        <v>306</v>
      </c>
      <c r="H471" s="198" t="s">
        <v>392</v>
      </c>
      <c r="I471" s="198">
        <v>3</v>
      </c>
      <c r="J471" s="199">
        <v>3</v>
      </c>
      <c r="K471" s="199">
        <v>1</v>
      </c>
      <c r="L471" s="198" t="s">
        <v>382</v>
      </c>
    </row>
    <row r="472" spans="1:12" ht="16.5">
      <c r="A472" s="198">
        <v>102</v>
      </c>
      <c r="B472" s="199">
        <v>2</v>
      </c>
      <c r="C472" s="198">
        <v>123</v>
      </c>
      <c r="D472" s="198" t="s">
        <v>9</v>
      </c>
      <c r="E472" s="198">
        <v>2878</v>
      </c>
      <c r="F472" s="198" t="s">
        <v>352</v>
      </c>
      <c r="G472" s="198" t="s">
        <v>306</v>
      </c>
      <c r="H472" s="198" t="s">
        <v>392</v>
      </c>
      <c r="I472" s="198">
        <v>4</v>
      </c>
      <c r="J472" s="199">
        <v>1</v>
      </c>
      <c r="K472" s="199">
        <v>0</v>
      </c>
      <c r="L472" s="198" t="s">
        <v>382</v>
      </c>
    </row>
    <row r="473" spans="1:12" ht="16.5">
      <c r="A473" s="198">
        <v>102</v>
      </c>
      <c r="B473" s="199">
        <v>2</v>
      </c>
      <c r="C473" s="198">
        <v>123</v>
      </c>
      <c r="D473" s="198" t="s">
        <v>9</v>
      </c>
      <c r="E473" s="198">
        <v>4073</v>
      </c>
      <c r="F473" s="198" t="s">
        <v>353</v>
      </c>
      <c r="G473" s="198" t="s">
        <v>302</v>
      </c>
      <c r="H473" s="198" t="s">
        <v>90</v>
      </c>
      <c r="I473" s="198">
        <v>1</v>
      </c>
      <c r="J473" s="199">
        <v>3</v>
      </c>
      <c r="K473" s="199">
        <v>8</v>
      </c>
      <c r="L473" s="198" t="s">
        <v>382</v>
      </c>
    </row>
    <row r="474" spans="1:12" ht="16.5">
      <c r="A474" s="198">
        <v>102</v>
      </c>
      <c r="B474" s="199">
        <v>2</v>
      </c>
      <c r="C474" s="198">
        <v>123</v>
      </c>
      <c r="D474" s="198" t="s">
        <v>9</v>
      </c>
      <c r="E474" s="198">
        <v>4073</v>
      </c>
      <c r="F474" s="198" t="s">
        <v>353</v>
      </c>
      <c r="G474" s="198" t="s">
        <v>302</v>
      </c>
      <c r="H474" s="198" t="s">
        <v>90</v>
      </c>
      <c r="I474" s="198">
        <v>2</v>
      </c>
      <c r="J474" s="199">
        <v>1</v>
      </c>
      <c r="K474" s="199">
        <v>5</v>
      </c>
      <c r="L474" s="198" t="s">
        <v>382</v>
      </c>
    </row>
    <row r="475" spans="1:12" ht="16.5">
      <c r="A475" s="198">
        <v>102</v>
      </c>
      <c r="B475" s="199">
        <v>2</v>
      </c>
      <c r="C475" s="198">
        <v>123</v>
      </c>
      <c r="D475" s="198" t="s">
        <v>9</v>
      </c>
      <c r="E475" s="198">
        <v>4749</v>
      </c>
      <c r="F475" s="198" t="s">
        <v>386</v>
      </c>
      <c r="G475" s="198" t="s">
        <v>302</v>
      </c>
      <c r="H475" s="198" t="s">
        <v>90</v>
      </c>
      <c r="I475" s="198">
        <v>1</v>
      </c>
      <c r="J475" s="199">
        <v>9</v>
      </c>
      <c r="K475" s="199">
        <v>12</v>
      </c>
      <c r="L475" s="198" t="s">
        <v>382</v>
      </c>
    </row>
    <row r="476" spans="1:12" ht="16.5">
      <c r="A476" s="198">
        <v>102</v>
      </c>
      <c r="B476" s="199">
        <v>2</v>
      </c>
      <c r="C476" s="198">
        <v>123</v>
      </c>
      <c r="D476" s="198" t="s">
        <v>9</v>
      </c>
      <c r="E476" s="198">
        <v>4749</v>
      </c>
      <c r="F476" s="198" t="s">
        <v>386</v>
      </c>
      <c r="G476" s="198" t="s">
        <v>302</v>
      </c>
      <c r="H476" s="198" t="s">
        <v>90</v>
      </c>
      <c r="I476" s="198">
        <v>2</v>
      </c>
      <c r="J476" s="199">
        <v>7</v>
      </c>
      <c r="K476" s="199">
        <v>17</v>
      </c>
      <c r="L476" s="198" t="s">
        <v>382</v>
      </c>
    </row>
    <row r="477" spans="1:12" ht="16.5">
      <c r="A477" s="198">
        <v>102</v>
      </c>
      <c r="B477" s="199">
        <v>2</v>
      </c>
      <c r="C477" s="198">
        <v>123</v>
      </c>
      <c r="D477" s="198" t="s">
        <v>9</v>
      </c>
      <c r="E477" s="198">
        <v>4749</v>
      </c>
      <c r="F477" s="198" t="s">
        <v>386</v>
      </c>
      <c r="G477" s="198" t="s">
        <v>302</v>
      </c>
      <c r="H477" s="198" t="s">
        <v>90</v>
      </c>
      <c r="I477" s="198">
        <v>3</v>
      </c>
      <c r="J477" s="199">
        <v>2</v>
      </c>
      <c r="K477" s="199">
        <v>2</v>
      </c>
      <c r="L477" s="198" t="s">
        <v>382</v>
      </c>
    </row>
    <row r="478" spans="1:12" ht="16.5">
      <c r="A478" s="198">
        <v>102</v>
      </c>
      <c r="B478" s="199">
        <v>2</v>
      </c>
      <c r="C478" s="198">
        <v>123</v>
      </c>
      <c r="D478" s="198" t="s">
        <v>9</v>
      </c>
      <c r="E478" s="198">
        <v>4749</v>
      </c>
      <c r="F478" s="198" t="s">
        <v>386</v>
      </c>
      <c r="G478" s="198" t="s">
        <v>302</v>
      </c>
      <c r="H478" s="198" t="s">
        <v>90</v>
      </c>
      <c r="I478" s="198">
        <v>4</v>
      </c>
      <c r="J478" s="199">
        <v>0</v>
      </c>
      <c r="K478" s="199">
        <v>2</v>
      </c>
      <c r="L478" s="198" t="s">
        <v>382</v>
      </c>
    </row>
    <row r="479" spans="1:12" ht="16.5">
      <c r="A479" s="198">
        <v>102</v>
      </c>
      <c r="B479" s="199">
        <v>2</v>
      </c>
      <c r="C479" s="198">
        <v>123</v>
      </c>
      <c r="D479" s="198" t="s">
        <v>9</v>
      </c>
      <c r="E479" s="198">
        <v>4749</v>
      </c>
      <c r="F479" s="198" t="s">
        <v>386</v>
      </c>
      <c r="G479" s="198" t="s">
        <v>304</v>
      </c>
      <c r="H479" s="198" t="s">
        <v>92</v>
      </c>
      <c r="I479" s="198">
        <v>1</v>
      </c>
      <c r="J479" s="199">
        <v>17</v>
      </c>
      <c r="K479" s="199">
        <v>32</v>
      </c>
      <c r="L479" s="198" t="s">
        <v>382</v>
      </c>
    </row>
    <row r="480" spans="1:12" ht="16.5">
      <c r="A480" s="198">
        <v>102</v>
      </c>
      <c r="B480" s="199">
        <v>2</v>
      </c>
      <c r="C480" s="198">
        <v>123</v>
      </c>
      <c r="D480" s="198" t="s">
        <v>9</v>
      </c>
      <c r="E480" s="198">
        <v>4749</v>
      </c>
      <c r="F480" s="198" t="s">
        <v>386</v>
      </c>
      <c r="G480" s="198" t="s">
        <v>304</v>
      </c>
      <c r="H480" s="198" t="s">
        <v>92</v>
      </c>
      <c r="I480" s="198">
        <v>2</v>
      </c>
      <c r="J480" s="199">
        <v>13</v>
      </c>
      <c r="K480" s="199">
        <v>33</v>
      </c>
      <c r="L480" s="198" t="s">
        <v>382</v>
      </c>
    </row>
    <row r="481" spans="1:12" ht="16.5">
      <c r="A481" s="198">
        <v>102</v>
      </c>
      <c r="B481" s="199">
        <v>2</v>
      </c>
      <c r="C481" s="198">
        <v>123</v>
      </c>
      <c r="D481" s="198" t="s">
        <v>9</v>
      </c>
      <c r="E481" s="198">
        <v>4749</v>
      </c>
      <c r="F481" s="198" t="s">
        <v>386</v>
      </c>
      <c r="G481" s="198" t="s">
        <v>304</v>
      </c>
      <c r="H481" s="198" t="s">
        <v>92</v>
      </c>
      <c r="I481" s="198">
        <v>3</v>
      </c>
      <c r="J481" s="199">
        <v>12</v>
      </c>
      <c r="K481" s="199">
        <v>31</v>
      </c>
      <c r="L481" s="198" t="s">
        <v>382</v>
      </c>
    </row>
    <row r="482" spans="1:12" ht="16.5">
      <c r="A482" s="198">
        <v>102</v>
      </c>
      <c r="B482" s="199">
        <v>2</v>
      </c>
      <c r="C482" s="198">
        <v>123</v>
      </c>
      <c r="D482" s="198" t="s">
        <v>9</v>
      </c>
      <c r="E482" s="198">
        <v>4749</v>
      </c>
      <c r="F482" s="198" t="s">
        <v>386</v>
      </c>
      <c r="G482" s="198" t="s">
        <v>304</v>
      </c>
      <c r="H482" s="198" t="s">
        <v>92</v>
      </c>
      <c r="I482" s="198">
        <v>4</v>
      </c>
      <c r="J482" s="199">
        <v>20</v>
      </c>
      <c r="K482" s="199">
        <v>24</v>
      </c>
      <c r="L482" s="198" t="s">
        <v>382</v>
      </c>
    </row>
    <row r="483" spans="1:12" ht="16.5">
      <c r="A483" s="198">
        <v>102</v>
      </c>
      <c r="B483" s="199">
        <v>2</v>
      </c>
      <c r="C483" s="198">
        <v>125</v>
      </c>
      <c r="D483" s="198" t="s">
        <v>354</v>
      </c>
      <c r="E483" s="198">
        <v>2907</v>
      </c>
      <c r="F483" s="198" t="s">
        <v>355</v>
      </c>
      <c r="G483" s="198" t="s">
        <v>302</v>
      </c>
      <c r="H483" s="198" t="s">
        <v>90</v>
      </c>
      <c r="I483" s="198">
        <v>1</v>
      </c>
      <c r="J483" s="199">
        <v>2</v>
      </c>
      <c r="K483" s="199">
        <v>4</v>
      </c>
      <c r="L483" s="198" t="s">
        <v>382</v>
      </c>
    </row>
    <row r="484" spans="1:12" ht="16.5">
      <c r="A484" s="198">
        <v>102</v>
      </c>
      <c r="B484" s="199">
        <v>2</v>
      </c>
      <c r="C484" s="198">
        <v>125</v>
      </c>
      <c r="D484" s="198" t="s">
        <v>354</v>
      </c>
      <c r="E484" s="198">
        <v>2907</v>
      </c>
      <c r="F484" s="198" t="s">
        <v>355</v>
      </c>
      <c r="G484" s="198" t="s">
        <v>302</v>
      </c>
      <c r="H484" s="198" t="s">
        <v>90</v>
      </c>
      <c r="I484" s="198">
        <v>2</v>
      </c>
      <c r="J484" s="199">
        <v>4</v>
      </c>
      <c r="K484" s="199">
        <v>1</v>
      </c>
      <c r="L484" s="198" t="s">
        <v>382</v>
      </c>
    </row>
    <row r="485" spans="1:12" ht="16.5">
      <c r="A485" s="198">
        <v>102</v>
      </c>
      <c r="B485" s="199">
        <v>2</v>
      </c>
      <c r="C485" s="198">
        <v>125</v>
      </c>
      <c r="D485" s="198" t="s">
        <v>354</v>
      </c>
      <c r="E485" s="198">
        <v>2907</v>
      </c>
      <c r="F485" s="198" t="s">
        <v>355</v>
      </c>
      <c r="G485" s="198" t="s">
        <v>302</v>
      </c>
      <c r="H485" s="198" t="s">
        <v>90</v>
      </c>
      <c r="I485" s="198">
        <v>3</v>
      </c>
      <c r="J485" s="199">
        <v>4</v>
      </c>
      <c r="K485" s="199">
        <v>1</v>
      </c>
      <c r="L485" s="198" t="s">
        <v>382</v>
      </c>
    </row>
    <row r="486" spans="1:12" ht="16.5">
      <c r="A486" s="198">
        <v>102</v>
      </c>
      <c r="B486" s="199">
        <v>2</v>
      </c>
      <c r="C486" s="198">
        <v>497</v>
      </c>
      <c r="D486" s="198" t="s">
        <v>356</v>
      </c>
      <c r="E486" s="198">
        <v>2936</v>
      </c>
      <c r="F486" s="198" t="s">
        <v>395</v>
      </c>
      <c r="G486" s="198" t="s">
        <v>306</v>
      </c>
      <c r="H486" s="198" t="s">
        <v>392</v>
      </c>
      <c r="I486" s="198">
        <v>1</v>
      </c>
      <c r="J486" s="199">
        <v>10</v>
      </c>
      <c r="K486" s="199">
        <v>25</v>
      </c>
      <c r="L486" s="198" t="s">
        <v>382</v>
      </c>
    </row>
    <row r="487" spans="1:12" ht="16.5">
      <c r="A487" s="198">
        <v>102</v>
      </c>
      <c r="B487" s="199">
        <v>2</v>
      </c>
      <c r="C487" s="198">
        <v>497</v>
      </c>
      <c r="D487" s="198" t="s">
        <v>356</v>
      </c>
      <c r="E487" s="198">
        <v>2936</v>
      </c>
      <c r="F487" s="198" t="s">
        <v>395</v>
      </c>
      <c r="G487" s="198" t="s">
        <v>306</v>
      </c>
      <c r="H487" s="198" t="s">
        <v>392</v>
      </c>
      <c r="I487" s="198">
        <v>2</v>
      </c>
      <c r="J487" s="199">
        <v>5</v>
      </c>
      <c r="K487" s="199">
        <v>37</v>
      </c>
      <c r="L487" s="198" t="s">
        <v>382</v>
      </c>
    </row>
    <row r="488" spans="1:12" ht="16.5">
      <c r="A488" s="198">
        <v>102</v>
      </c>
      <c r="B488" s="199">
        <v>2</v>
      </c>
      <c r="C488" s="198">
        <v>497</v>
      </c>
      <c r="D488" s="198" t="s">
        <v>356</v>
      </c>
      <c r="E488" s="198">
        <v>2936</v>
      </c>
      <c r="F488" s="198" t="s">
        <v>395</v>
      </c>
      <c r="G488" s="198" t="s">
        <v>306</v>
      </c>
      <c r="H488" s="198" t="s">
        <v>392</v>
      </c>
      <c r="I488" s="198">
        <v>3</v>
      </c>
      <c r="J488" s="199">
        <v>2</v>
      </c>
      <c r="K488" s="199">
        <v>26</v>
      </c>
      <c r="L488" s="198" t="s">
        <v>382</v>
      </c>
    </row>
    <row r="489" spans="1:12" ht="16.5">
      <c r="A489" s="198">
        <v>102</v>
      </c>
      <c r="B489" s="199">
        <v>2</v>
      </c>
      <c r="C489" s="198">
        <v>497</v>
      </c>
      <c r="D489" s="198" t="s">
        <v>356</v>
      </c>
      <c r="E489" s="198">
        <v>2936</v>
      </c>
      <c r="F489" s="198" t="s">
        <v>395</v>
      </c>
      <c r="G489" s="198" t="s">
        <v>306</v>
      </c>
      <c r="H489" s="198" t="s">
        <v>392</v>
      </c>
      <c r="I489" s="198">
        <v>4</v>
      </c>
      <c r="J489" s="199">
        <v>2</v>
      </c>
      <c r="K489" s="199">
        <v>8</v>
      </c>
      <c r="L489" s="198" t="s">
        <v>382</v>
      </c>
    </row>
    <row r="490" spans="1:12" ht="16.5">
      <c r="A490" s="198">
        <v>102</v>
      </c>
      <c r="B490" s="199">
        <v>2</v>
      </c>
      <c r="C490" s="198">
        <v>497</v>
      </c>
      <c r="D490" s="198" t="s">
        <v>356</v>
      </c>
      <c r="E490" s="198">
        <v>2936</v>
      </c>
      <c r="F490" s="198" t="s">
        <v>395</v>
      </c>
      <c r="G490" s="198" t="s">
        <v>306</v>
      </c>
      <c r="H490" s="198" t="s">
        <v>392</v>
      </c>
      <c r="I490" s="198">
        <v>5</v>
      </c>
      <c r="J490" s="199">
        <v>1</v>
      </c>
      <c r="K490" s="199">
        <v>6</v>
      </c>
      <c r="L490" s="198" t="s">
        <v>382</v>
      </c>
    </row>
    <row r="491" spans="1:12" ht="16.5">
      <c r="A491" s="198">
        <v>102</v>
      </c>
      <c r="B491" s="199">
        <v>2</v>
      </c>
      <c r="C491" s="198">
        <v>497</v>
      </c>
      <c r="D491" s="198" t="s">
        <v>356</v>
      </c>
      <c r="E491" s="198">
        <v>2936</v>
      </c>
      <c r="F491" s="198" t="s">
        <v>395</v>
      </c>
      <c r="G491" s="198" t="s">
        <v>317</v>
      </c>
      <c r="H491" s="198" t="s">
        <v>387</v>
      </c>
      <c r="I491" s="198">
        <v>5</v>
      </c>
      <c r="J491" s="199">
        <v>1</v>
      </c>
      <c r="K491" s="199">
        <v>0</v>
      </c>
      <c r="L491" s="198" t="s">
        <v>382</v>
      </c>
    </row>
    <row r="492" spans="1:12" ht="16.5">
      <c r="A492" s="198">
        <v>102</v>
      </c>
      <c r="B492" s="199">
        <v>2</v>
      </c>
      <c r="C492" s="198">
        <v>497</v>
      </c>
      <c r="D492" s="198" t="s">
        <v>356</v>
      </c>
      <c r="E492" s="198">
        <v>2936</v>
      </c>
      <c r="F492" s="198" t="s">
        <v>395</v>
      </c>
      <c r="G492" s="198" t="s">
        <v>317</v>
      </c>
      <c r="H492" s="198" t="s">
        <v>387</v>
      </c>
      <c r="I492" s="198">
        <v>6</v>
      </c>
      <c r="J492" s="199">
        <v>2</v>
      </c>
      <c r="K492" s="199">
        <v>0</v>
      </c>
      <c r="L492" s="198" t="s">
        <v>382</v>
      </c>
    </row>
    <row r="493" spans="1:12" ht="16.5">
      <c r="A493" s="198">
        <v>102</v>
      </c>
      <c r="B493" s="199">
        <v>2</v>
      </c>
      <c r="C493" s="198">
        <v>497</v>
      </c>
      <c r="D493" s="198" t="s">
        <v>356</v>
      </c>
      <c r="E493" s="198">
        <v>2937</v>
      </c>
      <c r="F493" s="198" t="s">
        <v>396</v>
      </c>
      <c r="G493" s="198" t="s">
        <v>306</v>
      </c>
      <c r="H493" s="198" t="s">
        <v>392</v>
      </c>
      <c r="I493" s="198">
        <v>1</v>
      </c>
      <c r="J493" s="199">
        <v>6</v>
      </c>
      <c r="K493" s="199">
        <v>24</v>
      </c>
      <c r="L493" s="198" t="s">
        <v>382</v>
      </c>
    </row>
    <row r="494" spans="1:12" ht="16.5">
      <c r="A494" s="198">
        <v>102</v>
      </c>
      <c r="B494" s="199">
        <v>2</v>
      </c>
      <c r="C494" s="198">
        <v>497</v>
      </c>
      <c r="D494" s="198" t="s">
        <v>356</v>
      </c>
      <c r="E494" s="198">
        <v>2937</v>
      </c>
      <c r="F494" s="198" t="s">
        <v>396</v>
      </c>
      <c r="G494" s="198" t="s">
        <v>306</v>
      </c>
      <c r="H494" s="198" t="s">
        <v>392</v>
      </c>
      <c r="I494" s="198">
        <v>2</v>
      </c>
      <c r="J494" s="199">
        <v>8</v>
      </c>
      <c r="K494" s="199">
        <v>25</v>
      </c>
      <c r="L494" s="198" t="s">
        <v>382</v>
      </c>
    </row>
    <row r="495" spans="1:12" ht="16.5">
      <c r="A495" s="198">
        <v>102</v>
      </c>
      <c r="B495" s="199">
        <v>2</v>
      </c>
      <c r="C495" s="198">
        <v>497</v>
      </c>
      <c r="D495" s="198" t="s">
        <v>356</v>
      </c>
      <c r="E495" s="198">
        <v>2937</v>
      </c>
      <c r="F495" s="198" t="s">
        <v>396</v>
      </c>
      <c r="G495" s="198" t="s">
        <v>306</v>
      </c>
      <c r="H495" s="198" t="s">
        <v>392</v>
      </c>
      <c r="I495" s="198">
        <v>3</v>
      </c>
      <c r="J495" s="199">
        <v>6</v>
      </c>
      <c r="K495" s="199">
        <v>14</v>
      </c>
      <c r="L495" s="198" t="s">
        <v>382</v>
      </c>
    </row>
    <row r="496" spans="1:12" ht="16.5">
      <c r="A496" s="198">
        <v>102</v>
      </c>
      <c r="B496" s="199">
        <v>2</v>
      </c>
      <c r="C496" s="198">
        <v>497</v>
      </c>
      <c r="D496" s="198" t="s">
        <v>356</v>
      </c>
      <c r="E496" s="198">
        <v>2937</v>
      </c>
      <c r="F496" s="198" t="s">
        <v>396</v>
      </c>
      <c r="G496" s="198" t="s">
        <v>306</v>
      </c>
      <c r="H496" s="198" t="s">
        <v>392</v>
      </c>
      <c r="I496" s="198">
        <v>4</v>
      </c>
      <c r="J496" s="199">
        <v>3</v>
      </c>
      <c r="K496" s="199">
        <v>10</v>
      </c>
      <c r="L496" s="198" t="s">
        <v>382</v>
      </c>
    </row>
    <row r="497" spans="1:12" ht="16.5">
      <c r="A497" s="198">
        <v>102</v>
      </c>
      <c r="B497" s="199">
        <v>2</v>
      </c>
      <c r="C497" s="198">
        <v>497</v>
      </c>
      <c r="D497" s="198" t="s">
        <v>356</v>
      </c>
      <c r="E497" s="198">
        <v>2937</v>
      </c>
      <c r="F497" s="198" t="s">
        <v>396</v>
      </c>
      <c r="G497" s="198" t="s">
        <v>306</v>
      </c>
      <c r="H497" s="198" t="s">
        <v>392</v>
      </c>
      <c r="I497" s="198">
        <v>5</v>
      </c>
      <c r="J497" s="199">
        <v>5</v>
      </c>
      <c r="K497" s="199">
        <v>0</v>
      </c>
      <c r="L497" s="198" t="s">
        <v>382</v>
      </c>
    </row>
    <row r="498" spans="1:12" ht="16.5">
      <c r="A498" s="198">
        <v>102</v>
      </c>
      <c r="B498" s="199">
        <v>2</v>
      </c>
      <c r="C498" s="198">
        <v>497</v>
      </c>
      <c r="D498" s="198" t="s">
        <v>356</v>
      </c>
      <c r="E498" s="198">
        <v>2937</v>
      </c>
      <c r="F498" s="198" t="s">
        <v>396</v>
      </c>
      <c r="G498" s="198" t="s">
        <v>306</v>
      </c>
      <c r="H498" s="198" t="s">
        <v>392</v>
      </c>
      <c r="I498" s="198">
        <v>6</v>
      </c>
      <c r="J498" s="199">
        <v>0</v>
      </c>
      <c r="K498" s="199">
        <v>1</v>
      </c>
      <c r="L498" s="198" t="s">
        <v>382</v>
      </c>
    </row>
    <row r="499" spans="1:12" ht="16.5">
      <c r="A499" s="198">
        <v>102</v>
      </c>
      <c r="B499" s="199">
        <v>2</v>
      </c>
      <c r="C499" s="198">
        <v>497</v>
      </c>
      <c r="D499" s="198" t="s">
        <v>356</v>
      </c>
      <c r="E499" s="198">
        <v>2941</v>
      </c>
      <c r="F499" s="198" t="s">
        <v>357</v>
      </c>
      <c r="G499" s="198" t="s">
        <v>383</v>
      </c>
      <c r="H499" s="198" t="s">
        <v>384</v>
      </c>
      <c r="I499" s="198">
        <v>5</v>
      </c>
      <c r="J499" s="199">
        <v>0</v>
      </c>
      <c r="K499" s="199">
        <v>2</v>
      </c>
      <c r="L499" s="198" t="s">
        <v>382</v>
      </c>
    </row>
    <row r="500" spans="1:12" ht="16.5">
      <c r="A500" s="198">
        <v>102</v>
      </c>
      <c r="B500" s="199">
        <v>2</v>
      </c>
      <c r="C500" s="198">
        <v>497</v>
      </c>
      <c r="D500" s="198" t="s">
        <v>356</v>
      </c>
      <c r="E500" s="198">
        <v>4745</v>
      </c>
      <c r="F500" s="198" t="s">
        <v>397</v>
      </c>
      <c r="G500" s="198" t="s">
        <v>306</v>
      </c>
      <c r="H500" s="198" t="s">
        <v>392</v>
      </c>
      <c r="I500" s="198">
        <v>1</v>
      </c>
      <c r="J500" s="199">
        <v>13</v>
      </c>
      <c r="K500" s="199">
        <v>7</v>
      </c>
      <c r="L500" s="198" t="s">
        <v>382</v>
      </c>
    </row>
    <row r="501" spans="1:12" ht="16.5">
      <c r="A501" s="198">
        <v>102</v>
      </c>
      <c r="B501" s="199">
        <v>2</v>
      </c>
      <c r="C501" s="198">
        <v>497</v>
      </c>
      <c r="D501" s="198" t="s">
        <v>356</v>
      </c>
      <c r="E501" s="198">
        <v>4745</v>
      </c>
      <c r="F501" s="198" t="s">
        <v>397</v>
      </c>
      <c r="G501" s="198" t="s">
        <v>306</v>
      </c>
      <c r="H501" s="198" t="s">
        <v>392</v>
      </c>
      <c r="I501" s="198">
        <v>2</v>
      </c>
      <c r="J501" s="199">
        <v>10</v>
      </c>
      <c r="K501" s="199">
        <v>10</v>
      </c>
      <c r="L501" s="198" t="s">
        <v>382</v>
      </c>
    </row>
    <row r="502" spans="1:12" ht="16.5">
      <c r="A502" s="198">
        <v>102</v>
      </c>
      <c r="B502" s="199">
        <v>2</v>
      </c>
      <c r="C502" s="198">
        <v>497</v>
      </c>
      <c r="D502" s="198" t="s">
        <v>356</v>
      </c>
      <c r="E502" s="198">
        <v>4745</v>
      </c>
      <c r="F502" s="198" t="s">
        <v>397</v>
      </c>
      <c r="G502" s="198" t="s">
        <v>306</v>
      </c>
      <c r="H502" s="198" t="s">
        <v>392</v>
      </c>
      <c r="I502" s="198">
        <v>3</v>
      </c>
      <c r="J502" s="199">
        <v>4</v>
      </c>
      <c r="K502" s="199">
        <v>1</v>
      </c>
      <c r="L502" s="198" t="s">
        <v>382</v>
      </c>
    </row>
    <row r="503" spans="1:12" ht="16.5">
      <c r="A503" s="198">
        <v>102</v>
      </c>
      <c r="B503" s="199">
        <v>2</v>
      </c>
      <c r="C503" s="198">
        <v>497</v>
      </c>
      <c r="D503" s="198" t="s">
        <v>356</v>
      </c>
      <c r="E503" s="198">
        <v>4745</v>
      </c>
      <c r="F503" s="198" t="s">
        <v>397</v>
      </c>
      <c r="G503" s="198" t="s">
        <v>317</v>
      </c>
      <c r="H503" s="198" t="s">
        <v>387</v>
      </c>
      <c r="I503" s="198">
        <v>1</v>
      </c>
      <c r="J503" s="199">
        <v>43</v>
      </c>
      <c r="K503" s="199">
        <v>8</v>
      </c>
      <c r="L503" s="198" t="s">
        <v>382</v>
      </c>
    </row>
    <row r="504" spans="1:12" ht="16.5">
      <c r="A504" s="198">
        <v>102</v>
      </c>
      <c r="B504" s="199">
        <v>2</v>
      </c>
      <c r="C504" s="198">
        <v>497</v>
      </c>
      <c r="D504" s="198" t="s">
        <v>356</v>
      </c>
      <c r="E504" s="198">
        <v>4745</v>
      </c>
      <c r="F504" s="198" t="s">
        <v>397</v>
      </c>
      <c r="G504" s="198" t="s">
        <v>317</v>
      </c>
      <c r="H504" s="198" t="s">
        <v>387</v>
      </c>
      <c r="I504" s="198">
        <v>2</v>
      </c>
      <c r="J504" s="199">
        <v>36</v>
      </c>
      <c r="K504" s="199">
        <v>9</v>
      </c>
      <c r="L504" s="198" t="s">
        <v>382</v>
      </c>
    </row>
    <row r="505" spans="1:12" ht="16.5">
      <c r="A505" s="198">
        <v>102</v>
      </c>
      <c r="B505" s="199">
        <v>2</v>
      </c>
      <c r="C505" s="198">
        <v>497</v>
      </c>
      <c r="D505" s="198" t="s">
        <v>356</v>
      </c>
      <c r="E505" s="198">
        <v>4745</v>
      </c>
      <c r="F505" s="198" t="s">
        <v>397</v>
      </c>
      <c r="G505" s="198" t="s">
        <v>317</v>
      </c>
      <c r="H505" s="198" t="s">
        <v>387</v>
      </c>
      <c r="I505" s="198">
        <v>3</v>
      </c>
      <c r="J505" s="199">
        <v>29</v>
      </c>
      <c r="K505" s="199">
        <v>11</v>
      </c>
      <c r="L505" s="198" t="s">
        <v>382</v>
      </c>
    </row>
    <row r="506" spans="1:12" ht="16.5">
      <c r="A506" s="198">
        <v>102</v>
      </c>
      <c r="B506" s="199">
        <v>2</v>
      </c>
      <c r="C506" s="198">
        <v>497</v>
      </c>
      <c r="D506" s="198" t="s">
        <v>356</v>
      </c>
      <c r="E506" s="198">
        <v>4745</v>
      </c>
      <c r="F506" s="198" t="s">
        <v>397</v>
      </c>
      <c r="G506" s="198" t="s">
        <v>317</v>
      </c>
      <c r="H506" s="198" t="s">
        <v>387</v>
      </c>
      <c r="I506" s="198">
        <v>4</v>
      </c>
      <c r="J506" s="199">
        <v>64</v>
      </c>
      <c r="K506" s="199">
        <v>17</v>
      </c>
      <c r="L506" s="198" t="s">
        <v>382</v>
      </c>
    </row>
    <row r="507" spans="1:12" ht="16.5">
      <c r="A507" s="198">
        <v>102</v>
      </c>
      <c r="B507" s="199">
        <v>2</v>
      </c>
      <c r="C507" s="198">
        <v>497</v>
      </c>
      <c r="D507" s="198" t="s">
        <v>356</v>
      </c>
      <c r="E507" s="198">
        <v>4745</v>
      </c>
      <c r="F507" s="198" t="s">
        <v>397</v>
      </c>
      <c r="G507" s="198" t="s">
        <v>317</v>
      </c>
      <c r="H507" s="198" t="s">
        <v>387</v>
      </c>
      <c r="I507" s="198">
        <v>5</v>
      </c>
      <c r="J507" s="199">
        <v>1</v>
      </c>
      <c r="K507" s="199">
        <v>0</v>
      </c>
      <c r="L507" s="198" t="s">
        <v>382</v>
      </c>
    </row>
    <row r="508" spans="1:12" ht="16.5">
      <c r="A508" s="198">
        <v>102</v>
      </c>
      <c r="B508" s="199">
        <v>2</v>
      </c>
      <c r="C508" s="198">
        <v>499</v>
      </c>
      <c r="D508" s="198" t="s">
        <v>358</v>
      </c>
      <c r="E508" s="198">
        <v>2869</v>
      </c>
      <c r="F508" s="198" t="s">
        <v>359</v>
      </c>
      <c r="G508" s="198" t="s">
        <v>383</v>
      </c>
      <c r="H508" s="198" t="s">
        <v>384</v>
      </c>
      <c r="I508" s="198">
        <v>5</v>
      </c>
      <c r="J508" s="199">
        <v>0</v>
      </c>
      <c r="K508" s="199">
        <v>5</v>
      </c>
      <c r="L508" s="198" t="s">
        <v>382</v>
      </c>
    </row>
    <row r="509" spans="1:12" ht="16.5">
      <c r="A509" s="198">
        <v>102</v>
      </c>
      <c r="B509" s="199">
        <v>2</v>
      </c>
      <c r="C509" s="198">
        <v>499</v>
      </c>
      <c r="D509" s="198" t="s">
        <v>358</v>
      </c>
      <c r="E509" s="198">
        <v>2938</v>
      </c>
      <c r="F509" s="198" t="s">
        <v>398</v>
      </c>
      <c r="G509" s="198" t="s">
        <v>306</v>
      </c>
      <c r="H509" s="198" t="s">
        <v>392</v>
      </c>
      <c r="I509" s="198">
        <v>1</v>
      </c>
      <c r="J509" s="199">
        <v>5</v>
      </c>
      <c r="K509" s="199">
        <v>9</v>
      </c>
      <c r="L509" s="198" t="s">
        <v>382</v>
      </c>
    </row>
    <row r="510" spans="1:12" ht="16.5">
      <c r="A510" s="198">
        <v>102</v>
      </c>
      <c r="B510" s="199">
        <v>2</v>
      </c>
      <c r="C510" s="198">
        <v>499</v>
      </c>
      <c r="D510" s="198" t="s">
        <v>358</v>
      </c>
      <c r="E510" s="198">
        <v>2938</v>
      </c>
      <c r="F510" s="198" t="s">
        <v>398</v>
      </c>
      <c r="G510" s="198" t="s">
        <v>306</v>
      </c>
      <c r="H510" s="198" t="s">
        <v>392</v>
      </c>
      <c r="I510" s="198">
        <v>2</v>
      </c>
      <c r="J510" s="199">
        <v>0</v>
      </c>
      <c r="K510" s="199">
        <v>4</v>
      </c>
      <c r="L510" s="198" t="s">
        <v>382</v>
      </c>
    </row>
    <row r="511" spans="1:12" ht="16.5">
      <c r="A511" s="198">
        <v>102</v>
      </c>
      <c r="B511" s="199">
        <v>2</v>
      </c>
      <c r="C511" s="198">
        <v>499</v>
      </c>
      <c r="D511" s="198" t="s">
        <v>358</v>
      </c>
      <c r="E511" s="198">
        <v>2938</v>
      </c>
      <c r="F511" s="198" t="s">
        <v>398</v>
      </c>
      <c r="G511" s="198" t="s">
        <v>306</v>
      </c>
      <c r="H511" s="198" t="s">
        <v>392</v>
      </c>
      <c r="I511" s="198">
        <v>3</v>
      </c>
      <c r="J511" s="199">
        <v>5</v>
      </c>
      <c r="K511" s="199">
        <v>5</v>
      </c>
      <c r="L511" s="198" t="s">
        <v>382</v>
      </c>
    </row>
    <row r="512" spans="1:12" ht="16.5">
      <c r="A512" s="198">
        <v>102</v>
      </c>
      <c r="B512" s="199">
        <v>2</v>
      </c>
      <c r="C512" s="198">
        <v>499</v>
      </c>
      <c r="D512" s="198" t="s">
        <v>358</v>
      </c>
      <c r="E512" s="198">
        <v>2938</v>
      </c>
      <c r="F512" s="198" t="s">
        <v>398</v>
      </c>
      <c r="G512" s="198" t="s">
        <v>306</v>
      </c>
      <c r="H512" s="198" t="s">
        <v>392</v>
      </c>
      <c r="I512" s="198">
        <v>4</v>
      </c>
      <c r="J512" s="199">
        <v>2</v>
      </c>
      <c r="K512" s="199">
        <v>4</v>
      </c>
      <c r="L512" s="198" t="s">
        <v>382</v>
      </c>
    </row>
    <row r="513" spans="1:12" ht="16.5">
      <c r="A513" s="198">
        <v>102</v>
      </c>
      <c r="B513" s="199">
        <v>2</v>
      </c>
      <c r="C513" s="198">
        <v>499</v>
      </c>
      <c r="D513" s="198" t="s">
        <v>358</v>
      </c>
      <c r="E513" s="198">
        <v>2938</v>
      </c>
      <c r="F513" s="198" t="s">
        <v>398</v>
      </c>
      <c r="G513" s="198" t="s">
        <v>306</v>
      </c>
      <c r="H513" s="198" t="s">
        <v>392</v>
      </c>
      <c r="I513" s="198">
        <v>5</v>
      </c>
      <c r="J513" s="199">
        <v>0</v>
      </c>
      <c r="K513" s="199">
        <v>2</v>
      </c>
      <c r="L513" s="198" t="s">
        <v>382</v>
      </c>
    </row>
    <row r="514" spans="1:12" ht="16.5">
      <c r="A514" s="198">
        <v>102</v>
      </c>
      <c r="B514" s="199">
        <v>2</v>
      </c>
      <c r="C514" s="198">
        <v>499</v>
      </c>
      <c r="D514" s="198" t="s">
        <v>358</v>
      </c>
      <c r="E514" s="198">
        <v>2938</v>
      </c>
      <c r="F514" s="198" t="s">
        <v>398</v>
      </c>
      <c r="G514" s="198" t="s">
        <v>317</v>
      </c>
      <c r="H514" s="198" t="s">
        <v>387</v>
      </c>
      <c r="I514" s="198">
        <v>1</v>
      </c>
      <c r="J514" s="199">
        <v>15</v>
      </c>
      <c r="K514" s="199">
        <v>26</v>
      </c>
      <c r="L514" s="198" t="s">
        <v>382</v>
      </c>
    </row>
    <row r="515" spans="1:12" ht="16.5">
      <c r="A515" s="198">
        <v>102</v>
      </c>
      <c r="B515" s="199">
        <v>2</v>
      </c>
      <c r="C515" s="198">
        <v>499</v>
      </c>
      <c r="D515" s="198" t="s">
        <v>358</v>
      </c>
      <c r="E515" s="198">
        <v>5040</v>
      </c>
      <c r="F515" s="198" t="s">
        <v>399</v>
      </c>
      <c r="G515" s="198" t="s">
        <v>306</v>
      </c>
      <c r="H515" s="198" t="s">
        <v>392</v>
      </c>
      <c r="I515" s="198">
        <v>1</v>
      </c>
      <c r="J515" s="199">
        <v>4</v>
      </c>
      <c r="K515" s="199">
        <v>1</v>
      </c>
      <c r="L515" s="198" t="s">
        <v>382</v>
      </c>
    </row>
    <row r="516" spans="1:12" ht="16.5">
      <c r="A516" s="198">
        <v>102</v>
      </c>
      <c r="B516" s="199">
        <v>2</v>
      </c>
      <c r="C516" s="198">
        <v>499</v>
      </c>
      <c r="D516" s="198" t="s">
        <v>358</v>
      </c>
      <c r="E516" s="198">
        <v>5040</v>
      </c>
      <c r="F516" s="198" t="s">
        <v>399</v>
      </c>
      <c r="G516" s="198" t="s">
        <v>306</v>
      </c>
      <c r="H516" s="198" t="s">
        <v>392</v>
      </c>
      <c r="I516" s="198">
        <v>2</v>
      </c>
      <c r="J516" s="199">
        <v>4</v>
      </c>
      <c r="K516" s="199">
        <v>6</v>
      </c>
      <c r="L516" s="198" t="s">
        <v>382</v>
      </c>
    </row>
    <row r="517" spans="1:12" ht="16.5">
      <c r="A517" s="198">
        <v>102</v>
      </c>
      <c r="B517" s="199">
        <v>2</v>
      </c>
      <c r="C517" s="198">
        <v>499</v>
      </c>
      <c r="D517" s="198" t="s">
        <v>358</v>
      </c>
      <c r="E517" s="198">
        <v>5040</v>
      </c>
      <c r="F517" s="198" t="s">
        <v>399</v>
      </c>
      <c r="G517" s="198" t="s">
        <v>306</v>
      </c>
      <c r="H517" s="198" t="s">
        <v>392</v>
      </c>
      <c r="I517" s="198">
        <v>3</v>
      </c>
      <c r="J517" s="199">
        <v>2</v>
      </c>
      <c r="K517" s="199">
        <v>5</v>
      </c>
      <c r="L517" s="198" t="s">
        <v>382</v>
      </c>
    </row>
    <row r="518" spans="1:12" ht="16.5">
      <c r="A518" s="198">
        <v>102</v>
      </c>
      <c r="B518" s="199">
        <v>2</v>
      </c>
      <c r="C518" s="198">
        <v>499</v>
      </c>
      <c r="D518" s="198" t="s">
        <v>358</v>
      </c>
      <c r="E518" s="198">
        <v>5040</v>
      </c>
      <c r="F518" s="198" t="s">
        <v>399</v>
      </c>
      <c r="G518" s="198" t="s">
        <v>306</v>
      </c>
      <c r="H518" s="198" t="s">
        <v>392</v>
      </c>
      <c r="I518" s="198">
        <v>4</v>
      </c>
      <c r="J518" s="199">
        <v>3</v>
      </c>
      <c r="K518" s="199">
        <v>0</v>
      </c>
      <c r="L518" s="198" t="s">
        <v>382</v>
      </c>
    </row>
    <row r="519" spans="1:12" ht="16.5">
      <c r="A519" s="198">
        <v>102</v>
      </c>
      <c r="B519" s="199">
        <v>2</v>
      </c>
      <c r="C519" s="198">
        <v>499</v>
      </c>
      <c r="D519" s="198" t="s">
        <v>358</v>
      </c>
      <c r="E519" s="198">
        <v>5040</v>
      </c>
      <c r="F519" s="198" t="s">
        <v>399</v>
      </c>
      <c r="G519" s="198" t="s">
        <v>306</v>
      </c>
      <c r="H519" s="198" t="s">
        <v>392</v>
      </c>
      <c r="I519" s="198">
        <v>5</v>
      </c>
      <c r="J519" s="199">
        <v>1</v>
      </c>
      <c r="K519" s="199">
        <v>0</v>
      </c>
      <c r="L519" s="198" t="s">
        <v>382</v>
      </c>
    </row>
    <row r="520" spans="1:12" ht="16.5">
      <c r="A520" s="198">
        <v>102</v>
      </c>
      <c r="B520" s="199">
        <v>2</v>
      </c>
      <c r="C520" s="198">
        <v>574</v>
      </c>
      <c r="D520" s="198" t="s">
        <v>400</v>
      </c>
      <c r="E520" s="198">
        <v>3747</v>
      </c>
      <c r="F520" s="198" t="s">
        <v>401</v>
      </c>
      <c r="G520" s="198" t="s">
        <v>302</v>
      </c>
      <c r="H520" s="198" t="s">
        <v>90</v>
      </c>
      <c r="I520" s="198">
        <v>1</v>
      </c>
      <c r="J520" s="199">
        <v>9</v>
      </c>
      <c r="K520" s="199">
        <v>4</v>
      </c>
      <c r="L520" s="198" t="s">
        <v>382</v>
      </c>
    </row>
    <row r="521" spans="1:12" ht="16.5">
      <c r="A521" s="198">
        <v>102</v>
      </c>
      <c r="B521" s="199">
        <v>2</v>
      </c>
      <c r="C521" s="198">
        <v>574</v>
      </c>
      <c r="D521" s="198" t="s">
        <v>400</v>
      </c>
      <c r="E521" s="198">
        <v>3747</v>
      </c>
      <c r="F521" s="198" t="s">
        <v>401</v>
      </c>
      <c r="G521" s="198" t="s">
        <v>302</v>
      </c>
      <c r="H521" s="198" t="s">
        <v>90</v>
      </c>
      <c r="I521" s="198">
        <v>2</v>
      </c>
      <c r="J521" s="199">
        <v>7</v>
      </c>
      <c r="K521" s="199">
        <v>5</v>
      </c>
      <c r="L521" s="198" t="s">
        <v>382</v>
      </c>
    </row>
    <row r="522" spans="1:12" ht="16.5">
      <c r="A522" s="198">
        <v>102</v>
      </c>
      <c r="B522" s="199">
        <v>2</v>
      </c>
      <c r="C522" s="198">
        <v>574</v>
      </c>
      <c r="D522" s="198" t="s">
        <v>400</v>
      </c>
      <c r="E522" s="198">
        <v>3747</v>
      </c>
      <c r="F522" s="198" t="s">
        <v>401</v>
      </c>
      <c r="G522" s="198" t="s">
        <v>302</v>
      </c>
      <c r="H522" s="198" t="s">
        <v>90</v>
      </c>
      <c r="I522" s="198">
        <v>3</v>
      </c>
      <c r="J522" s="199">
        <v>2</v>
      </c>
      <c r="K522" s="199">
        <v>0</v>
      </c>
      <c r="L522" s="198" t="s">
        <v>382</v>
      </c>
    </row>
    <row r="523" spans="1:12" ht="16.5">
      <c r="A523" s="198">
        <v>102</v>
      </c>
      <c r="B523" s="199">
        <v>2</v>
      </c>
      <c r="C523" s="198">
        <v>574</v>
      </c>
      <c r="D523" s="198" t="s">
        <v>400</v>
      </c>
      <c r="E523" s="198">
        <v>3747</v>
      </c>
      <c r="F523" s="198" t="s">
        <v>401</v>
      </c>
      <c r="G523" s="198" t="s">
        <v>302</v>
      </c>
      <c r="H523" s="198" t="s">
        <v>90</v>
      </c>
      <c r="I523" s="198">
        <v>4</v>
      </c>
      <c r="J523" s="199">
        <v>0</v>
      </c>
      <c r="K523" s="199">
        <v>1</v>
      </c>
      <c r="L523" s="198" t="s">
        <v>382</v>
      </c>
    </row>
    <row r="524" spans="1:12" ht="16.5">
      <c r="A524" s="198">
        <v>102</v>
      </c>
      <c r="B524" s="199">
        <v>2</v>
      </c>
      <c r="C524" s="198">
        <v>574</v>
      </c>
      <c r="D524" s="198" t="s">
        <v>400</v>
      </c>
      <c r="E524" s="198">
        <v>3747</v>
      </c>
      <c r="F524" s="198" t="s">
        <v>401</v>
      </c>
      <c r="G524" s="198" t="s">
        <v>306</v>
      </c>
      <c r="H524" s="198" t="s">
        <v>392</v>
      </c>
      <c r="I524" s="198">
        <v>1</v>
      </c>
      <c r="J524" s="199">
        <v>8</v>
      </c>
      <c r="K524" s="199">
        <v>0</v>
      </c>
      <c r="L524" s="198" t="s">
        <v>382</v>
      </c>
    </row>
    <row r="525" spans="1:12" ht="16.5">
      <c r="A525" s="198">
        <v>102</v>
      </c>
      <c r="B525" s="199">
        <v>2</v>
      </c>
      <c r="C525" s="198">
        <v>574</v>
      </c>
      <c r="D525" s="198" t="s">
        <v>400</v>
      </c>
      <c r="E525" s="198">
        <v>3747</v>
      </c>
      <c r="F525" s="198" t="s">
        <v>401</v>
      </c>
      <c r="G525" s="198" t="s">
        <v>306</v>
      </c>
      <c r="H525" s="198" t="s">
        <v>392</v>
      </c>
      <c r="I525" s="198">
        <v>2</v>
      </c>
      <c r="J525" s="199">
        <v>5</v>
      </c>
      <c r="K525" s="199">
        <v>0</v>
      </c>
      <c r="L525" s="198" t="s">
        <v>382</v>
      </c>
    </row>
    <row r="526" spans="1:12" ht="16.5">
      <c r="A526" s="198">
        <v>102</v>
      </c>
      <c r="B526" s="199">
        <v>2</v>
      </c>
      <c r="C526" s="198">
        <v>574</v>
      </c>
      <c r="D526" s="198" t="s">
        <v>400</v>
      </c>
      <c r="E526" s="198">
        <v>3747</v>
      </c>
      <c r="F526" s="198" t="s">
        <v>401</v>
      </c>
      <c r="G526" s="198" t="s">
        <v>306</v>
      </c>
      <c r="H526" s="198" t="s">
        <v>392</v>
      </c>
      <c r="I526" s="198">
        <v>3</v>
      </c>
      <c r="J526" s="199">
        <v>9</v>
      </c>
      <c r="K526" s="199">
        <v>2</v>
      </c>
      <c r="L526" s="198" t="s">
        <v>382</v>
      </c>
    </row>
    <row r="527" spans="1:12" ht="16.5">
      <c r="A527" s="198">
        <v>102</v>
      </c>
      <c r="B527" s="199">
        <v>2</v>
      </c>
      <c r="C527" s="198">
        <v>574</v>
      </c>
      <c r="D527" s="198" t="s">
        <v>400</v>
      </c>
      <c r="E527" s="198">
        <v>3747</v>
      </c>
      <c r="F527" s="198" t="s">
        <v>401</v>
      </c>
      <c r="G527" s="198" t="s">
        <v>304</v>
      </c>
      <c r="H527" s="198" t="s">
        <v>92</v>
      </c>
      <c r="I527" s="198">
        <v>1</v>
      </c>
      <c r="J527" s="199">
        <v>21</v>
      </c>
      <c r="K527" s="199">
        <v>15</v>
      </c>
      <c r="L527" s="198" t="s">
        <v>382</v>
      </c>
    </row>
    <row r="528" spans="1:12" ht="16.5">
      <c r="A528" s="198">
        <v>102</v>
      </c>
      <c r="B528" s="199">
        <v>2</v>
      </c>
      <c r="C528" s="198">
        <v>574</v>
      </c>
      <c r="D528" s="198" t="s">
        <v>400</v>
      </c>
      <c r="E528" s="198">
        <v>3747</v>
      </c>
      <c r="F528" s="198" t="s">
        <v>401</v>
      </c>
      <c r="G528" s="198" t="s">
        <v>304</v>
      </c>
      <c r="H528" s="198" t="s">
        <v>92</v>
      </c>
      <c r="I528" s="198">
        <v>2</v>
      </c>
      <c r="J528" s="199">
        <v>30</v>
      </c>
      <c r="K528" s="199">
        <v>25</v>
      </c>
      <c r="L528" s="198" t="s">
        <v>382</v>
      </c>
    </row>
    <row r="529" spans="1:12" ht="16.5">
      <c r="A529" s="198">
        <v>102</v>
      </c>
      <c r="B529" s="199">
        <v>2</v>
      </c>
      <c r="C529" s="198">
        <v>574</v>
      </c>
      <c r="D529" s="198" t="s">
        <v>400</v>
      </c>
      <c r="E529" s="198">
        <v>3747</v>
      </c>
      <c r="F529" s="198" t="s">
        <v>401</v>
      </c>
      <c r="G529" s="198" t="s">
        <v>304</v>
      </c>
      <c r="H529" s="198" t="s">
        <v>92</v>
      </c>
      <c r="I529" s="198">
        <v>3</v>
      </c>
      <c r="J529" s="199">
        <v>33</v>
      </c>
      <c r="K529" s="199">
        <v>22</v>
      </c>
      <c r="L529" s="198" t="s">
        <v>382</v>
      </c>
    </row>
    <row r="530" spans="1:12" ht="16.5">
      <c r="A530" s="198">
        <v>102</v>
      </c>
      <c r="B530" s="199">
        <v>2</v>
      </c>
      <c r="C530" s="198">
        <v>574</v>
      </c>
      <c r="D530" s="198" t="s">
        <v>400</v>
      </c>
      <c r="E530" s="198">
        <v>3747</v>
      </c>
      <c r="F530" s="198" t="s">
        <v>401</v>
      </c>
      <c r="G530" s="198" t="s">
        <v>304</v>
      </c>
      <c r="H530" s="198" t="s">
        <v>92</v>
      </c>
      <c r="I530" s="198">
        <v>4</v>
      </c>
      <c r="J530" s="199">
        <v>28</v>
      </c>
      <c r="K530" s="199">
        <v>22</v>
      </c>
      <c r="L530" s="198" t="s">
        <v>382</v>
      </c>
    </row>
    <row r="531" spans="1:12" ht="16.5">
      <c r="A531" s="198">
        <v>102</v>
      </c>
      <c r="B531" s="199">
        <v>2</v>
      </c>
      <c r="C531" s="198">
        <v>574</v>
      </c>
      <c r="D531" s="198" t="s">
        <v>400</v>
      </c>
      <c r="E531" s="198">
        <v>3747</v>
      </c>
      <c r="F531" s="198" t="s">
        <v>401</v>
      </c>
      <c r="G531" s="198" t="s">
        <v>304</v>
      </c>
      <c r="H531" s="198" t="s">
        <v>92</v>
      </c>
      <c r="I531" s="198">
        <v>5</v>
      </c>
      <c r="J531" s="199">
        <v>20</v>
      </c>
      <c r="K531" s="199">
        <v>29</v>
      </c>
      <c r="L531" s="198" t="s">
        <v>382</v>
      </c>
    </row>
    <row r="532" spans="1:12" ht="16.5">
      <c r="A532" s="198">
        <v>102</v>
      </c>
      <c r="B532" s="199">
        <v>2</v>
      </c>
      <c r="C532" s="198">
        <v>574</v>
      </c>
      <c r="D532" s="198" t="s">
        <v>400</v>
      </c>
      <c r="E532" s="198">
        <v>3747</v>
      </c>
      <c r="F532" s="198" t="s">
        <v>401</v>
      </c>
      <c r="G532" s="198" t="s">
        <v>304</v>
      </c>
      <c r="H532" s="198" t="s">
        <v>92</v>
      </c>
      <c r="I532" s="198">
        <v>6</v>
      </c>
      <c r="J532" s="199">
        <v>2</v>
      </c>
      <c r="K532" s="199">
        <v>1</v>
      </c>
      <c r="L532" s="198" t="s">
        <v>382</v>
      </c>
    </row>
    <row r="533" spans="1:12" ht="16.5">
      <c r="A533" s="198">
        <v>102</v>
      </c>
      <c r="B533" s="199">
        <v>2</v>
      </c>
      <c r="C533" s="198">
        <v>660</v>
      </c>
      <c r="D533" s="198" t="s">
        <v>402</v>
      </c>
      <c r="E533" s="198">
        <v>5042</v>
      </c>
      <c r="F533" s="198" t="s">
        <v>403</v>
      </c>
      <c r="G533" s="198" t="s">
        <v>317</v>
      </c>
      <c r="H533" s="198" t="s">
        <v>387</v>
      </c>
      <c r="I533" s="198">
        <v>1</v>
      </c>
      <c r="J533" s="199">
        <v>10</v>
      </c>
      <c r="K533" s="199">
        <v>33</v>
      </c>
      <c r="L533" s="198" t="s">
        <v>382</v>
      </c>
    </row>
    <row r="534" spans="1:12" ht="16.5">
      <c r="A534" s="198"/>
      <c r="B534" s="199"/>
      <c r="C534" s="198"/>
      <c r="D534" s="198" t="s">
        <v>382</v>
      </c>
      <c r="E534" s="198"/>
      <c r="F534" s="198" t="s">
        <v>382</v>
      </c>
      <c r="G534" s="198" t="s">
        <v>382</v>
      </c>
      <c r="H534" s="198" t="s">
        <v>382</v>
      </c>
      <c r="I534" s="198"/>
      <c r="J534" s="199"/>
      <c r="K534" s="199"/>
      <c r="L534" s="198" t="s">
        <v>382</v>
      </c>
    </row>
    <row r="535" spans="1:12" ht="16.5">
      <c r="A535" s="198"/>
      <c r="B535" s="199"/>
      <c r="C535" s="198"/>
      <c r="D535" s="198" t="s">
        <v>382</v>
      </c>
      <c r="E535" s="198"/>
      <c r="F535" s="198" t="s">
        <v>382</v>
      </c>
      <c r="G535" s="198" t="s">
        <v>382</v>
      </c>
      <c r="H535" s="198" t="s">
        <v>382</v>
      </c>
      <c r="I535" s="198"/>
      <c r="J535" s="199"/>
      <c r="K535" s="199"/>
      <c r="L535" s="198" t="s">
        <v>382</v>
      </c>
    </row>
    <row r="536" spans="1:12" ht="16.5">
      <c r="A536" s="198"/>
      <c r="B536" s="199"/>
      <c r="C536" s="198"/>
      <c r="D536" s="198" t="s">
        <v>382</v>
      </c>
      <c r="E536" s="198"/>
      <c r="F536" s="198" t="s">
        <v>382</v>
      </c>
      <c r="G536" s="198" t="s">
        <v>382</v>
      </c>
      <c r="H536" s="198" t="s">
        <v>382</v>
      </c>
      <c r="I536" s="198"/>
      <c r="J536" s="199"/>
      <c r="K536" s="199"/>
      <c r="L536" s="198" t="s">
        <v>382</v>
      </c>
    </row>
    <row r="537" spans="1:12" ht="16.5">
      <c r="A537" s="198"/>
      <c r="B537" s="199"/>
      <c r="C537" s="198"/>
      <c r="D537" s="198" t="s">
        <v>382</v>
      </c>
      <c r="E537" s="198"/>
      <c r="F537" s="198" t="s">
        <v>382</v>
      </c>
      <c r="G537" s="198" t="s">
        <v>382</v>
      </c>
      <c r="H537" s="198" t="s">
        <v>382</v>
      </c>
      <c r="I537" s="198"/>
      <c r="J537" s="199"/>
      <c r="K537" s="199"/>
      <c r="L537" s="198" t="s">
        <v>382</v>
      </c>
    </row>
  </sheetData>
  <sheetProtection/>
  <mergeCells count="1">
    <mergeCell ref="A3:I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25"/>
  <sheetViews>
    <sheetView zoomScalePageLayoutView="0" workbookViewId="0" topLeftCell="A1">
      <selection activeCell="A1" sqref="A1:AB23"/>
    </sheetView>
  </sheetViews>
  <sheetFormatPr defaultColWidth="9.00390625" defaultRowHeight="16.5"/>
  <cols>
    <col min="1" max="1" width="23.25390625" style="0" customWidth="1"/>
    <col min="2" max="2" width="7.125" style="0" customWidth="1"/>
    <col min="3" max="3" width="5.125" style="0" customWidth="1"/>
    <col min="4" max="4" width="5.00390625" style="0" customWidth="1"/>
    <col min="5" max="5" width="6.50390625" style="0" customWidth="1"/>
    <col min="6" max="6" width="5.125" style="0" customWidth="1"/>
    <col min="7" max="7" width="5.00390625" style="0" customWidth="1"/>
    <col min="8" max="8" width="6.625" style="0" customWidth="1"/>
    <col min="9" max="9" width="5.00390625" style="0" customWidth="1"/>
    <col min="10" max="10" width="4.50390625" style="0" customWidth="1"/>
    <col min="11" max="11" width="6.125" style="0" customWidth="1"/>
    <col min="12" max="12" width="4.625" style="0" customWidth="1"/>
    <col min="13" max="13" width="4.75390625" style="0" customWidth="1"/>
    <col min="14" max="14" width="6.375" style="0" customWidth="1"/>
    <col min="15" max="15" width="5.25390625" style="0" customWidth="1"/>
    <col min="16" max="16" width="4.625" style="0" customWidth="1"/>
    <col min="17" max="17" width="6.125" style="0" customWidth="1"/>
    <col min="18" max="18" width="5.25390625" style="0" customWidth="1"/>
    <col min="19" max="19" width="5.375" style="0" customWidth="1"/>
    <col min="20" max="20" width="6.125" style="0" customWidth="1"/>
    <col min="21" max="21" width="5.125" style="0" customWidth="1"/>
    <col min="22" max="22" width="5.25390625" style="0" customWidth="1"/>
    <col min="23" max="23" width="6.25390625" style="0" customWidth="1"/>
    <col min="24" max="24" width="5.25390625" style="0" customWidth="1"/>
    <col min="25" max="25" width="5.375" style="0" customWidth="1"/>
    <col min="26" max="26" width="6.50390625" style="0" customWidth="1"/>
    <col min="27" max="27" width="4.875" style="0" customWidth="1"/>
    <col min="28" max="28" width="5.00390625" style="0" customWidth="1"/>
  </cols>
  <sheetData>
    <row r="1" spans="1:25" ht="21">
      <c r="A1" s="131" t="s">
        <v>255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2"/>
      <c r="N1" s="132"/>
      <c r="O1" s="132"/>
      <c r="P1" s="132"/>
      <c r="Q1" s="133"/>
      <c r="R1" s="134"/>
      <c r="S1" s="134"/>
      <c r="T1" s="134"/>
      <c r="U1" s="134"/>
      <c r="V1" s="134"/>
      <c r="W1" s="1"/>
      <c r="X1" s="1"/>
      <c r="Y1" s="1"/>
    </row>
    <row r="2" spans="1:28" ht="16.5">
      <c r="A2" s="118" t="s">
        <v>262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</row>
    <row r="3" spans="1:28" ht="16.5">
      <c r="A3" s="130" t="s">
        <v>0</v>
      </c>
      <c r="B3" s="122" t="s">
        <v>252</v>
      </c>
      <c r="C3" s="122"/>
      <c r="D3" s="122"/>
      <c r="E3" s="122" t="s">
        <v>81</v>
      </c>
      <c r="F3" s="122"/>
      <c r="G3" s="122"/>
      <c r="H3" s="122" t="s">
        <v>43</v>
      </c>
      <c r="I3" s="122"/>
      <c r="J3" s="122"/>
      <c r="K3" s="122" t="s">
        <v>44</v>
      </c>
      <c r="L3" s="122"/>
      <c r="M3" s="122"/>
      <c r="N3" s="122" t="s">
        <v>45</v>
      </c>
      <c r="O3" s="122"/>
      <c r="P3" s="122"/>
      <c r="Q3" s="122" t="s">
        <v>50</v>
      </c>
      <c r="R3" s="122"/>
      <c r="S3" s="122"/>
      <c r="T3" s="122" t="s">
        <v>82</v>
      </c>
      <c r="U3" s="122"/>
      <c r="V3" s="122"/>
      <c r="W3" s="122" t="s">
        <v>163</v>
      </c>
      <c r="X3" s="122"/>
      <c r="Y3" s="122"/>
      <c r="Z3" s="122" t="s">
        <v>162</v>
      </c>
      <c r="AA3" s="122"/>
      <c r="AB3" s="122"/>
    </row>
    <row r="4" spans="1:28" ht="16.5">
      <c r="A4" s="130"/>
      <c r="B4" s="27" t="s">
        <v>84</v>
      </c>
      <c r="C4" s="27" t="s">
        <v>2</v>
      </c>
      <c r="D4" s="27" t="s">
        <v>3</v>
      </c>
      <c r="E4" s="27" t="s">
        <v>1</v>
      </c>
      <c r="F4" s="27" t="s">
        <v>160</v>
      </c>
      <c r="G4" s="27" t="s">
        <v>3</v>
      </c>
      <c r="H4" s="27" t="s">
        <v>1</v>
      </c>
      <c r="I4" s="27" t="s">
        <v>2</v>
      </c>
      <c r="J4" s="27" t="s">
        <v>3</v>
      </c>
      <c r="K4" s="27" t="s">
        <v>1</v>
      </c>
      <c r="L4" s="27" t="s">
        <v>2</v>
      </c>
      <c r="M4" s="27" t="s">
        <v>3</v>
      </c>
      <c r="N4" s="27" t="s">
        <v>1</v>
      </c>
      <c r="O4" s="27" t="s">
        <v>2</v>
      </c>
      <c r="P4" s="27" t="s">
        <v>3</v>
      </c>
      <c r="Q4" s="27" t="s">
        <v>1</v>
      </c>
      <c r="R4" s="27" t="s">
        <v>2</v>
      </c>
      <c r="S4" s="27" t="s">
        <v>3</v>
      </c>
      <c r="T4" s="27" t="s">
        <v>1</v>
      </c>
      <c r="U4" s="27" t="s">
        <v>2</v>
      </c>
      <c r="V4" s="27" t="s">
        <v>161</v>
      </c>
      <c r="W4" s="27" t="s">
        <v>1</v>
      </c>
      <c r="X4" s="27" t="s">
        <v>2</v>
      </c>
      <c r="Y4" s="27" t="s">
        <v>3</v>
      </c>
      <c r="Z4" s="27" t="s">
        <v>1</v>
      </c>
      <c r="AA4" s="27" t="s">
        <v>160</v>
      </c>
      <c r="AB4" s="27" t="s">
        <v>3</v>
      </c>
    </row>
    <row r="5" spans="1:28" ht="16.5">
      <c r="A5" s="29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6"/>
      <c r="AA5" s="6"/>
      <c r="AB5" s="6"/>
    </row>
    <row r="6" spans="1:28" ht="16.5">
      <c r="A6" s="26" t="s">
        <v>142</v>
      </c>
      <c r="B6" s="6">
        <f>SUM(C6,D6)</f>
        <v>39</v>
      </c>
      <c r="C6" s="6">
        <f>SUM(F6,I6,L6,O6,R6,U6,X6)</f>
        <v>19</v>
      </c>
      <c r="D6" s="6">
        <f>SUM(G6,J6,M6,P6,S6,V6,Y6)</f>
        <v>20</v>
      </c>
      <c r="E6" s="6">
        <f>SUM(F6,G6)</f>
        <v>5</v>
      </c>
      <c r="F6" s="6">
        <v>2</v>
      </c>
      <c r="G6" s="6">
        <v>3</v>
      </c>
      <c r="H6" s="6">
        <f>SUM(I6,J6)</f>
        <v>11</v>
      </c>
      <c r="I6" s="6">
        <v>5</v>
      </c>
      <c r="J6" s="6">
        <v>6</v>
      </c>
      <c r="K6" s="6">
        <f>SUM(L6,M6)</f>
        <v>6</v>
      </c>
      <c r="L6" s="6">
        <v>3</v>
      </c>
      <c r="M6" s="6">
        <v>3</v>
      </c>
      <c r="N6" s="6">
        <f>SUM(O6,P6)</f>
        <v>5</v>
      </c>
      <c r="O6" s="6">
        <v>2</v>
      </c>
      <c r="P6" s="6">
        <v>3</v>
      </c>
      <c r="Q6" s="6">
        <f>SUM(R6,S6)</f>
        <v>8</v>
      </c>
      <c r="R6" s="6">
        <v>6</v>
      </c>
      <c r="S6" s="6">
        <v>2</v>
      </c>
      <c r="T6" s="6">
        <f>SUM(V6,U6)</f>
        <v>3</v>
      </c>
      <c r="U6" s="6">
        <v>0</v>
      </c>
      <c r="V6" s="6">
        <v>3</v>
      </c>
      <c r="W6" s="6">
        <f>SUM(Y6,X6)</f>
        <v>1</v>
      </c>
      <c r="X6" s="6">
        <v>1</v>
      </c>
      <c r="Y6" s="6">
        <v>0</v>
      </c>
      <c r="Z6" s="6">
        <v>0</v>
      </c>
      <c r="AA6" s="6">
        <v>0</v>
      </c>
      <c r="AB6" s="6">
        <v>0</v>
      </c>
    </row>
    <row r="7" spans="1:28" ht="16.5">
      <c r="A7" s="26" t="s">
        <v>46</v>
      </c>
      <c r="B7" s="6">
        <f aca="true" t="shared" si="0" ref="B7:B23">SUM(C7,D7)</f>
        <v>39</v>
      </c>
      <c r="C7" s="6">
        <f aca="true" t="shared" si="1" ref="C7:D20">SUM(F7,I7,L7,O7,R7,U7,X7)</f>
        <v>19</v>
      </c>
      <c r="D7" s="6">
        <f t="shared" si="1"/>
        <v>20</v>
      </c>
      <c r="E7" s="6">
        <f aca="true" t="shared" si="2" ref="E7:E23">SUM(F7,G7)</f>
        <v>5</v>
      </c>
      <c r="F7" s="6">
        <f>SUM(F6)</f>
        <v>2</v>
      </c>
      <c r="G7" s="6">
        <f>SUM(G6)</f>
        <v>3</v>
      </c>
      <c r="H7" s="6">
        <f aca="true" t="shared" si="3" ref="H7:H23">SUM(I7,J7)</f>
        <v>11</v>
      </c>
      <c r="I7" s="6">
        <f>SUM(I6)</f>
        <v>5</v>
      </c>
      <c r="J7" s="6">
        <f>SUM(J6)</f>
        <v>6</v>
      </c>
      <c r="K7" s="6">
        <f aca="true" t="shared" si="4" ref="K7:K23">SUM(L7,M7)</f>
        <v>6</v>
      </c>
      <c r="L7" s="6">
        <f>SUM(L6)</f>
        <v>3</v>
      </c>
      <c r="M7" s="6">
        <f>SUM(M6)</f>
        <v>3</v>
      </c>
      <c r="N7" s="6">
        <f aca="true" t="shared" si="5" ref="N7:N23">SUM(O7,P7)</f>
        <v>5</v>
      </c>
      <c r="O7" s="6">
        <f>SUM(O6)</f>
        <v>2</v>
      </c>
      <c r="P7" s="6">
        <f>SUM(P6)</f>
        <v>3</v>
      </c>
      <c r="Q7" s="6">
        <f aca="true" t="shared" si="6" ref="Q7:Q20">SUM(R7,S7)</f>
        <v>8</v>
      </c>
      <c r="R7" s="6">
        <f>SUM(R6)</f>
        <v>6</v>
      </c>
      <c r="S7" s="6">
        <f>SUM(S6)</f>
        <v>2</v>
      </c>
      <c r="T7" s="6">
        <f aca="true" t="shared" si="7" ref="T7:T23">SUM(V7,U7)</f>
        <v>3</v>
      </c>
      <c r="U7" s="6">
        <f>SUM(U6)</f>
        <v>0</v>
      </c>
      <c r="V7" s="6">
        <f>SUM(V6)</f>
        <v>3</v>
      </c>
      <c r="W7" s="6">
        <f aca="true" t="shared" si="8" ref="W7:W23">SUM(Y7,X7)</f>
        <v>1</v>
      </c>
      <c r="X7" s="6">
        <f>SUM(X6)</f>
        <v>1</v>
      </c>
      <c r="Y7" s="6">
        <f>SUM(Y6)</f>
        <v>0</v>
      </c>
      <c r="Z7" s="6">
        <v>0</v>
      </c>
      <c r="AA7" s="6">
        <v>0</v>
      </c>
      <c r="AB7" s="6">
        <v>0</v>
      </c>
    </row>
    <row r="8" spans="1:28" ht="16.5">
      <c r="A8" s="30" t="s">
        <v>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ht="16.5">
      <c r="A9" s="26" t="s">
        <v>86</v>
      </c>
      <c r="B9" s="6">
        <f t="shared" si="0"/>
        <v>6</v>
      </c>
      <c r="C9" s="6">
        <f t="shared" si="1"/>
        <v>5</v>
      </c>
      <c r="D9" s="6">
        <f t="shared" si="1"/>
        <v>1</v>
      </c>
      <c r="E9" s="6">
        <f t="shared" si="2"/>
        <v>1</v>
      </c>
      <c r="F9" s="6">
        <v>1</v>
      </c>
      <c r="G9" s="6">
        <v>0</v>
      </c>
      <c r="H9" s="6">
        <f t="shared" si="3"/>
        <v>3</v>
      </c>
      <c r="I9" s="6">
        <v>2</v>
      </c>
      <c r="J9" s="6">
        <v>1</v>
      </c>
      <c r="K9" s="6">
        <f t="shared" si="4"/>
        <v>0</v>
      </c>
      <c r="L9" s="6">
        <v>0</v>
      </c>
      <c r="M9" s="6">
        <v>0</v>
      </c>
      <c r="N9" s="6">
        <f t="shared" si="5"/>
        <v>1</v>
      </c>
      <c r="O9" s="6">
        <v>1</v>
      </c>
      <c r="P9" s="6">
        <v>0</v>
      </c>
      <c r="Q9" s="6">
        <f t="shared" si="6"/>
        <v>1</v>
      </c>
      <c r="R9" s="6">
        <v>1</v>
      </c>
      <c r="S9" s="6">
        <v>0</v>
      </c>
      <c r="T9" s="6">
        <f t="shared" si="7"/>
        <v>0</v>
      </c>
      <c r="U9" s="6">
        <v>0</v>
      </c>
      <c r="V9" s="6">
        <v>0</v>
      </c>
      <c r="W9" s="6">
        <f t="shared" si="8"/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</row>
    <row r="10" spans="1:28" ht="16.5">
      <c r="A10" s="26" t="s">
        <v>85</v>
      </c>
      <c r="B10" s="6">
        <f t="shared" si="0"/>
        <v>9</v>
      </c>
      <c r="C10" s="6">
        <f t="shared" si="1"/>
        <v>8</v>
      </c>
      <c r="D10" s="6">
        <f t="shared" si="1"/>
        <v>1</v>
      </c>
      <c r="E10" s="6">
        <f t="shared" si="2"/>
        <v>2</v>
      </c>
      <c r="F10" s="6">
        <v>2</v>
      </c>
      <c r="G10" s="6">
        <v>0</v>
      </c>
      <c r="H10" s="6">
        <f t="shared" si="3"/>
        <v>2</v>
      </c>
      <c r="I10" s="6">
        <v>2</v>
      </c>
      <c r="J10" s="6">
        <v>0</v>
      </c>
      <c r="K10" s="6">
        <f t="shared" si="4"/>
        <v>1</v>
      </c>
      <c r="L10" s="6">
        <v>1</v>
      </c>
      <c r="M10" s="6">
        <v>0</v>
      </c>
      <c r="N10" s="6">
        <f t="shared" si="5"/>
        <v>4</v>
      </c>
      <c r="O10" s="6">
        <v>3</v>
      </c>
      <c r="P10" s="6">
        <v>1</v>
      </c>
      <c r="Q10" s="6">
        <f t="shared" si="6"/>
        <v>0</v>
      </c>
      <c r="R10" s="6">
        <v>0</v>
      </c>
      <c r="S10" s="6">
        <v>0</v>
      </c>
      <c r="T10" s="6">
        <f t="shared" si="7"/>
        <v>0</v>
      </c>
      <c r="U10" s="6">
        <v>0</v>
      </c>
      <c r="V10" s="6">
        <v>0</v>
      </c>
      <c r="W10" s="6">
        <f t="shared" si="8"/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</row>
    <row r="11" spans="1:28" ht="16.5">
      <c r="A11" s="26" t="s">
        <v>46</v>
      </c>
      <c r="B11" s="6">
        <f t="shared" si="0"/>
        <v>15</v>
      </c>
      <c r="C11" s="6">
        <f t="shared" si="1"/>
        <v>13</v>
      </c>
      <c r="D11" s="6">
        <f t="shared" si="1"/>
        <v>2</v>
      </c>
      <c r="E11" s="6">
        <f t="shared" si="2"/>
        <v>3</v>
      </c>
      <c r="F11" s="6">
        <f>SUM(F9:F10)</f>
        <v>3</v>
      </c>
      <c r="G11" s="6">
        <f>SUM(G9:G10)</f>
        <v>0</v>
      </c>
      <c r="H11" s="6">
        <f t="shared" si="3"/>
        <v>5</v>
      </c>
      <c r="I11" s="6">
        <f>SUM(I9:I10)</f>
        <v>4</v>
      </c>
      <c r="J11" s="6">
        <f>SUM(J9:J10)</f>
        <v>1</v>
      </c>
      <c r="K11" s="6">
        <f t="shared" si="4"/>
        <v>1</v>
      </c>
      <c r="L11" s="6">
        <f>SUM(L9:L10)</f>
        <v>1</v>
      </c>
      <c r="M11" s="6">
        <f>SUM(M9:M10)</f>
        <v>0</v>
      </c>
      <c r="N11" s="6">
        <f t="shared" si="5"/>
        <v>5</v>
      </c>
      <c r="O11" s="6">
        <f>SUM(O9:O10)</f>
        <v>4</v>
      </c>
      <c r="P11" s="6">
        <f>SUM(P9:P10)</f>
        <v>1</v>
      </c>
      <c r="Q11" s="6">
        <f t="shared" si="6"/>
        <v>1</v>
      </c>
      <c r="R11" s="6">
        <f>SUM(R9:R10)</f>
        <v>1</v>
      </c>
      <c r="S11" s="6">
        <f>SUM(S9:S10)</f>
        <v>0</v>
      </c>
      <c r="T11" s="6">
        <f t="shared" si="7"/>
        <v>0</v>
      </c>
      <c r="U11" s="6">
        <f>SUM(U9:U10)</f>
        <v>0</v>
      </c>
      <c r="V11" s="6">
        <f>SUM(V9:V10)</f>
        <v>0</v>
      </c>
      <c r="W11" s="6">
        <f t="shared" si="8"/>
        <v>0</v>
      </c>
      <c r="X11" s="6">
        <f>SUM(X9:X10)</f>
        <v>0</v>
      </c>
      <c r="Y11" s="6">
        <f>SUM(Y9:Y10)</f>
        <v>0</v>
      </c>
      <c r="Z11" s="6">
        <v>0</v>
      </c>
      <c r="AA11" s="6">
        <v>0</v>
      </c>
      <c r="AB11" s="6">
        <v>0</v>
      </c>
    </row>
    <row r="12" spans="1:28" ht="16.5">
      <c r="A12" s="30" t="s">
        <v>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16.5">
      <c r="A13" s="26" t="s">
        <v>87</v>
      </c>
      <c r="B13" s="6">
        <f t="shared" si="0"/>
        <v>21</v>
      </c>
      <c r="C13" s="6">
        <f t="shared" si="1"/>
        <v>7</v>
      </c>
      <c r="D13" s="6">
        <f t="shared" si="1"/>
        <v>14</v>
      </c>
      <c r="E13" s="6">
        <f t="shared" si="2"/>
        <v>4</v>
      </c>
      <c r="F13" s="6">
        <v>1</v>
      </c>
      <c r="G13" s="6">
        <v>3</v>
      </c>
      <c r="H13" s="6">
        <f t="shared" si="3"/>
        <v>3</v>
      </c>
      <c r="I13" s="6">
        <v>0</v>
      </c>
      <c r="J13" s="6">
        <v>3</v>
      </c>
      <c r="K13" s="6">
        <f t="shared" si="4"/>
        <v>3</v>
      </c>
      <c r="L13" s="6">
        <v>1</v>
      </c>
      <c r="M13" s="6">
        <v>2</v>
      </c>
      <c r="N13" s="6">
        <f t="shared" si="5"/>
        <v>7</v>
      </c>
      <c r="O13" s="6">
        <v>3</v>
      </c>
      <c r="P13" s="6">
        <v>4</v>
      </c>
      <c r="Q13" s="6">
        <f t="shared" si="6"/>
        <v>4</v>
      </c>
      <c r="R13" s="6">
        <v>2</v>
      </c>
      <c r="S13" s="6">
        <v>2</v>
      </c>
      <c r="T13" s="6">
        <f t="shared" si="7"/>
        <v>0</v>
      </c>
      <c r="U13" s="6">
        <v>0</v>
      </c>
      <c r="V13" s="6">
        <v>0</v>
      </c>
      <c r="W13" s="6">
        <f t="shared" si="8"/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</row>
    <row r="14" spans="1:28" ht="16.5">
      <c r="A14" s="26" t="s">
        <v>46</v>
      </c>
      <c r="B14" s="6">
        <f t="shared" si="0"/>
        <v>21</v>
      </c>
      <c r="C14" s="6">
        <f t="shared" si="1"/>
        <v>7</v>
      </c>
      <c r="D14" s="6">
        <f t="shared" si="1"/>
        <v>14</v>
      </c>
      <c r="E14" s="6">
        <f t="shared" si="2"/>
        <v>4</v>
      </c>
      <c r="F14" s="6">
        <f>SUM(F13)</f>
        <v>1</v>
      </c>
      <c r="G14" s="6">
        <f>SUM(G13)</f>
        <v>3</v>
      </c>
      <c r="H14" s="6">
        <f t="shared" si="3"/>
        <v>3</v>
      </c>
      <c r="I14" s="6">
        <f>SUM(I13)</f>
        <v>0</v>
      </c>
      <c r="J14" s="6">
        <f>SUM(J13)</f>
        <v>3</v>
      </c>
      <c r="K14" s="6">
        <f t="shared" si="4"/>
        <v>3</v>
      </c>
      <c r="L14" s="6">
        <f>SUM(L13)</f>
        <v>1</v>
      </c>
      <c r="M14" s="6">
        <f>SUM(M13)</f>
        <v>2</v>
      </c>
      <c r="N14" s="6">
        <f t="shared" si="5"/>
        <v>7</v>
      </c>
      <c r="O14" s="6">
        <f>SUM(O13)</f>
        <v>3</v>
      </c>
      <c r="P14" s="6">
        <f>SUM(P13)</f>
        <v>4</v>
      </c>
      <c r="Q14" s="6">
        <f t="shared" si="6"/>
        <v>4</v>
      </c>
      <c r="R14" s="6">
        <f>SUM(R13)</f>
        <v>2</v>
      </c>
      <c r="S14" s="6">
        <f>SUM(S13)</f>
        <v>2</v>
      </c>
      <c r="T14" s="6">
        <f t="shared" si="7"/>
        <v>0</v>
      </c>
      <c r="U14" s="6">
        <f>SUM(U13)</f>
        <v>0</v>
      </c>
      <c r="V14" s="6">
        <f>SUM(V13)</f>
        <v>0</v>
      </c>
      <c r="W14" s="6">
        <f t="shared" si="8"/>
        <v>0</v>
      </c>
      <c r="X14" s="6">
        <f>SUM(X13)</f>
        <v>0</v>
      </c>
      <c r="Y14" s="6">
        <f>SUM(Y13)</f>
        <v>0</v>
      </c>
      <c r="Z14" s="6">
        <v>0</v>
      </c>
      <c r="AA14" s="6">
        <v>0</v>
      </c>
      <c r="AB14" s="6">
        <v>0</v>
      </c>
    </row>
    <row r="15" spans="1:28" ht="16.5">
      <c r="A15" s="30" t="s">
        <v>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28" ht="16.5">
      <c r="A16" s="8" t="s">
        <v>146</v>
      </c>
      <c r="B16" s="6">
        <f t="shared" si="0"/>
        <v>63</v>
      </c>
      <c r="C16" s="6">
        <f>SUM(F16,I16,L16,O16,R16,U16,X16,AA16)</f>
        <v>30</v>
      </c>
      <c r="D16" s="6">
        <f t="shared" si="1"/>
        <v>33</v>
      </c>
      <c r="E16" s="6">
        <f t="shared" si="2"/>
        <v>11</v>
      </c>
      <c r="F16" s="6">
        <v>5</v>
      </c>
      <c r="G16" s="6">
        <v>6</v>
      </c>
      <c r="H16" s="6">
        <f t="shared" si="3"/>
        <v>14</v>
      </c>
      <c r="I16" s="6">
        <v>5</v>
      </c>
      <c r="J16" s="6">
        <v>9</v>
      </c>
      <c r="K16" s="6">
        <f t="shared" si="4"/>
        <v>12</v>
      </c>
      <c r="L16" s="6">
        <v>7</v>
      </c>
      <c r="M16" s="6">
        <v>5</v>
      </c>
      <c r="N16" s="6">
        <f t="shared" si="5"/>
        <v>9</v>
      </c>
      <c r="O16" s="6">
        <v>4</v>
      </c>
      <c r="P16" s="6">
        <v>5</v>
      </c>
      <c r="Q16" s="6">
        <f t="shared" si="6"/>
        <v>5</v>
      </c>
      <c r="R16" s="6">
        <v>3</v>
      </c>
      <c r="S16" s="6">
        <v>2</v>
      </c>
      <c r="T16" s="6">
        <f t="shared" si="7"/>
        <v>4</v>
      </c>
      <c r="U16" s="6">
        <v>3</v>
      </c>
      <c r="V16" s="6">
        <v>1</v>
      </c>
      <c r="W16" s="6">
        <f t="shared" si="8"/>
        <v>7</v>
      </c>
      <c r="X16" s="6">
        <v>2</v>
      </c>
      <c r="Y16" s="6">
        <v>5</v>
      </c>
      <c r="Z16" s="6">
        <v>1</v>
      </c>
      <c r="AA16" s="6">
        <v>1</v>
      </c>
      <c r="AB16" s="6">
        <v>0</v>
      </c>
    </row>
    <row r="17" spans="1:28" ht="16.5">
      <c r="A17" s="26" t="s">
        <v>46</v>
      </c>
      <c r="B17" s="6">
        <f aca="true" t="shared" si="9" ref="B17:Y17">SUM(B16:B16)</f>
        <v>63</v>
      </c>
      <c r="C17" s="6">
        <f t="shared" si="9"/>
        <v>30</v>
      </c>
      <c r="D17" s="6">
        <f t="shared" si="9"/>
        <v>33</v>
      </c>
      <c r="E17" s="6">
        <f t="shared" si="9"/>
        <v>11</v>
      </c>
      <c r="F17" s="6">
        <f t="shared" si="9"/>
        <v>5</v>
      </c>
      <c r="G17" s="6">
        <f t="shared" si="9"/>
        <v>6</v>
      </c>
      <c r="H17" s="6">
        <f t="shared" si="9"/>
        <v>14</v>
      </c>
      <c r="I17" s="6">
        <f t="shared" si="9"/>
        <v>5</v>
      </c>
      <c r="J17" s="6">
        <f t="shared" si="9"/>
        <v>9</v>
      </c>
      <c r="K17" s="6">
        <f t="shared" si="9"/>
        <v>12</v>
      </c>
      <c r="L17" s="6">
        <f t="shared" si="9"/>
        <v>7</v>
      </c>
      <c r="M17" s="6">
        <f t="shared" si="9"/>
        <v>5</v>
      </c>
      <c r="N17" s="6">
        <f t="shared" si="9"/>
        <v>9</v>
      </c>
      <c r="O17" s="6">
        <f t="shared" si="9"/>
        <v>4</v>
      </c>
      <c r="P17" s="6">
        <f t="shared" si="9"/>
        <v>5</v>
      </c>
      <c r="Q17" s="6">
        <f t="shared" si="9"/>
        <v>5</v>
      </c>
      <c r="R17" s="6">
        <f t="shared" si="9"/>
        <v>3</v>
      </c>
      <c r="S17" s="6">
        <f t="shared" si="9"/>
        <v>2</v>
      </c>
      <c r="T17" s="6">
        <f t="shared" si="9"/>
        <v>4</v>
      </c>
      <c r="U17" s="6">
        <f t="shared" si="9"/>
        <v>3</v>
      </c>
      <c r="V17" s="6">
        <f t="shared" si="9"/>
        <v>1</v>
      </c>
      <c r="W17" s="6">
        <f t="shared" si="9"/>
        <v>7</v>
      </c>
      <c r="X17" s="6">
        <f t="shared" si="9"/>
        <v>2</v>
      </c>
      <c r="Y17" s="6">
        <f t="shared" si="9"/>
        <v>5</v>
      </c>
      <c r="Z17" s="6">
        <v>1</v>
      </c>
      <c r="AA17" s="6">
        <v>1</v>
      </c>
      <c r="AB17" s="6">
        <v>0</v>
      </c>
    </row>
    <row r="18" spans="1:28" ht="16.5">
      <c r="A18" s="30" t="s">
        <v>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28" ht="16.5">
      <c r="A19" s="8" t="s">
        <v>145</v>
      </c>
      <c r="B19" s="6">
        <v>12</v>
      </c>
      <c r="C19" s="6">
        <f t="shared" si="1"/>
        <v>7</v>
      </c>
      <c r="D19" s="6">
        <f t="shared" si="1"/>
        <v>5</v>
      </c>
      <c r="E19" s="6">
        <f t="shared" si="2"/>
        <v>5</v>
      </c>
      <c r="F19" s="6">
        <v>2</v>
      </c>
      <c r="G19" s="6">
        <v>3</v>
      </c>
      <c r="H19" s="6">
        <v>7</v>
      </c>
      <c r="I19" s="6">
        <v>5</v>
      </c>
      <c r="J19" s="6">
        <v>2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</row>
    <row r="20" spans="1:28" ht="16.5">
      <c r="A20" s="26" t="s">
        <v>88</v>
      </c>
      <c r="B20" s="6">
        <f t="shared" si="0"/>
        <v>13</v>
      </c>
      <c r="C20" s="6">
        <f t="shared" si="1"/>
        <v>4</v>
      </c>
      <c r="D20" s="6">
        <f t="shared" si="1"/>
        <v>9</v>
      </c>
      <c r="E20" s="6">
        <f t="shared" si="2"/>
        <v>4</v>
      </c>
      <c r="F20" s="6">
        <v>0</v>
      </c>
      <c r="G20" s="6">
        <v>4</v>
      </c>
      <c r="H20" s="6">
        <f t="shared" si="3"/>
        <v>4</v>
      </c>
      <c r="I20" s="6">
        <v>1</v>
      </c>
      <c r="J20" s="6">
        <v>3</v>
      </c>
      <c r="K20" s="6">
        <f t="shared" si="4"/>
        <v>2</v>
      </c>
      <c r="L20" s="6">
        <v>1</v>
      </c>
      <c r="M20" s="6">
        <v>1</v>
      </c>
      <c r="N20" s="6">
        <f t="shared" si="5"/>
        <v>3</v>
      </c>
      <c r="O20" s="6">
        <v>2</v>
      </c>
      <c r="P20" s="6">
        <v>1</v>
      </c>
      <c r="Q20" s="6">
        <f t="shared" si="6"/>
        <v>0</v>
      </c>
      <c r="R20" s="6">
        <v>0</v>
      </c>
      <c r="S20" s="6">
        <v>0</v>
      </c>
      <c r="T20" s="6">
        <f t="shared" si="7"/>
        <v>0</v>
      </c>
      <c r="U20" s="6">
        <v>0</v>
      </c>
      <c r="V20" s="6">
        <v>0</v>
      </c>
      <c r="W20" s="6">
        <f t="shared" si="8"/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</row>
    <row r="21" spans="1:28" ht="16.5">
      <c r="A21" s="26" t="s">
        <v>256</v>
      </c>
      <c r="B21" s="6">
        <v>19</v>
      </c>
      <c r="C21" s="6">
        <v>14</v>
      </c>
      <c r="D21" s="6">
        <v>5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5</v>
      </c>
      <c r="L21" s="6">
        <v>2</v>
      </c>
      <c r="M21" s="6">
        <v>3</v>
      </c>
      <c r="N21" s="6">
        <v>4</v>
      </c>
      <c r="O21" s="6">
        <v>4</v>
      </c>
      <c r="P21" s="6">
        <v>0</v>
      </c>
      <c r="Q21" s="6">
        <v>4</v>
      </c>
      <c r="R21" s="6">
        <v>4</v>
      </c>
      <c r="S21" s="6">
        <v>0</v>
      </c>
      <c r="T21" s="6">
        <v>4</v>
      </c>
      <c r="U21" s="6">
        <v>2</v>
      </c>
      <c r="V21" s="6">
        <v>2</v>
      </c>
      <c r="W21" s="6">
        <v>2</v>
      </c>
      <c r="X21" s="6">
        <v>2</v>
      </c>
      <c r="Y21" s="6">
        <v>0</v>
      </c>
      <c r="Z21" s="6">
        <v>0</v>
      </c>
      <c r="AA21" s="6">
        <v>0</v>
      </c>
      <c r="AB21" s="6">
        <v>0</v>
      </c>
    </row>
    <row r="22" spans="1:28" ht="16.5">
      <c r="A22" s="26" t="s">
        <v>46</v>
      </c>
      <c r="B22" s="6">
        <f>SUM(B19:B21)</f>
        <v>44</v>
      </c>
      <c r="C22" s="6">
        <f>SUM(C19:C21)</f>
        <v>25</v>
      </c>
      <c r="D22" s="6">
        <f>SUM(D19:D21)</f>
        <v>19</v>
      </c>
      <c r="E22" s="6">
        <v>9</v>
      </c>
      <c r="F22" s="6">
        <v>2</v>
      </c>
      <c r="G22" s="6">
        <v>7</v>
      </c>
      <c r="H22" s="6">
        <v>11</v>
      </c>
      <c r="I22" s="6">
        <v>6</v>
      </c>
      <c r="J22" s="6">
        <v>5</v>
      </c>
      <c r="K22" s="6">
        <v>7</v>
      </c>
      <c r="L22" s="6">
        <v>3</v>
      </c>
      <c r="M22" s="6">
        <v>4</v>
      </c>
      <c r="N22" s="6">
        <v>7</v>
      </c>
      <c r="O22" s="6">
        <v>6</v>
      </c>
      <c r="P22" s="6">
        <v>1</v>
      </c>
      <c r="Q22" s="6">
        <v>4</v>
      </c>
      <c r="R22" s="6">
        <v>4</v>
      </c>
      <c r="S22" s="6">
        <v>0</v>
      </c>
      <c r="T22" s="6">
        <v>4</v>
      </c>
      <c r="U22" s="6">
        <v>2</v>
      </c>
      <c r="V22" s="6">
        <v>2</v>
      </c>
      <c r="W22" s="6">
        <v>2</v>
      </c>
      <c r="X22" s="6">
        <v>2</v>
      </c>
      <c r="Y22" s="6">
        <v>0</v>
      </c>
      <c r="Z22" s="6">
        <v>0</v>
      </c>
      <c r="AA22" s="6">
        <v>0</v>
      </c>
      <c r="AB22" s="6">
        <v>0</v>
      </c>
    </row>
    <row r="23" spans="1:28" ht="16.5">
      <c r="A23" s="26" t="s">
        <v>97</v>
      </c>
      <c r="B23" s="6">
        <f t="shared" si="0"/>
        <v>182</v>
      </c>
      <c r="C23" s="6">
        <f>SUM(C22,C17,C14,C11,C7)</f>
        <v>94</v>
      </c>
      <c r="D23" s="6">
        <f>SUM(D22,D17,D14,D11,D7)</f>
        <v>88</v>
      </c>
      <c r="E23" s="6">
        <f t="shared" si="2"/>
        <v>32</v>
      </c>
      <c r="F23" s="6">
        <f>F7+F11+F14+F17+F22</f>
        <v>13</v>
      </c>
      <c r="G23" s="6">
        <f>G7+G11+G14+G17+G22</f>
        <v>19</v>
      </c>
      <c r="H23" s="6">
        <f t="shared" si="3"/>
        <v>44</v>
      </c>
      <c r="I23" s="6">
        <f>I7+I11+I14+I17+I22</f>
        <v>20</v>
      </c>
      <c r="J23" s="6">
        <f>J7+J11+J14+J17+J22</f>
        <v>24</v>
      </c>
      <c r="K23" s="6">
        <f t="shared" si="4"/>
        <v>29</v>
      </c>
      <c r="L23" s="6">
        <f>L7+L11+L14+L17+L22</f>
        <v>15</v>
      </c>
      <c r="M23" s="6">
        <f>M7+M11+M14+M17+M22</f>
        <v>14</v>
      </c>
      <c r="N23" s="6">
        <f t="shared" si="5"/>
        <v>33</v>
      </c>
      <c r="O23" s="6">
        <f>O7+O11+O14+O17+O22</f>
        <v>19</v>
      </c>
      <c r="P23" s="6">
        <f>P7+P11+P14+P17+P22</f>
        <v>14</v>
      </c>
      <c r="Q23" s="6">
        <f>SUM(R23,S23)</f>
        <v>22</v>
      </c>
      <c r="R23" s="6">
        <f>R7+R11+R14+R17+R22</f>
        <v>16</v>
      </c>
      <c r="S23" s="6">
        <f>S7+S11+S14+S17+S22</f>
        <v>6</v>
      </c>
      <c r="T23" s="6">
        <f t="shared" si="7"/>
        <v>11</v>
      </c>
      <c r="U23" s="6">
        <f>U7+U11+U14+U17+U22</f>
        <v>5</v>
      </c>
      <c r="V23" s="6">
        <f>V7+V11+V14+V17+V22</f>
        <v>6</v>
      </c>
      <c r="W23" s="6">
        <f t="shared" si="8"/>
        <v>10</v>
      </c>
      <c r="X23" s="6">
        <f>X7+X11+X14+X17+X22</f>
        <v>5</v>
      </c>
      <c r="Y23" s="6">
        <f>Y7+Y11+Y14+Y17+Y22</f>
        <v>5</v>
      </c>
      <c r="Z23" s="6">
        <v>1</v>
      </c>
      <c r="AA23" s="6">
        <v>1</v>
      </c>
      <c r="AB23" s="6">
        <v>0</v>
      </c>
    </row>
    <row r="24" spans="1:25" ht="16.5">
      <c r="A24" s="8"/>
      <c r="B24" s="3"/>
      <c r="C24" s="3"/>
      <c r="D24" s="3"/>
      <c r="E24" s="5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1"/>
      <c r="R24" s="1"/>
      <c r="S24" s="1"/>
      <c r="T24" s="1"/>
      <c r="U24" s="1"/>
      <c r="V24" s="1"/>
      <c r="W24" s="1"/>
      <c r="X24" s="1"/>
      <c r="Y24" s="1"/>
    </row>
    <row r="25" ht="19.5">
      <c r="A25" s="96"/>
    </row>
  </sheetData>
  <sheetProtection/>
  <mergeCells count="13">
    <mergeCell ref="T3:V3"/>
    <mergeCell ref="W3:Y3"/>
    <mergeCell ref="Z3:AB3"/>
    <mergeCell ref="A1:P1"/>
    <mergeCell ref="Q1:V1"/>
    <mergeCell ref="A3:A4"/>
    <mergeCell ref="B3:D3"/>
    <mergeCell ref="E3:G3"/>
    <mergeCell ref="H3:J3"/>
    <mergeCell ref="K3:M3"/>
    <mergeCell ref="N3:P3"/>
    <mergeCell ref="A2:AB2"/>
    <mergeCell ref="Q3:S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21"/>
  <sheetViews>
    <sheetView zoomScalePageLayoutView="0" workbookViewId="0" topLeftCell="A1">
      <selection activeCell="A2" sqref="A2:O21"/>
    </sheetView>
  </sheetViews>
  <sheetFormatPr defaultColWidth="9.00390625" defaultRowHeight="16.5"/>
  <sheetData>
    <row r="2" spans="1:4" ht="19.5">
      <c r="A2" s="96" t="s">
        <v>259</v>
      </c>
      <c r="B2" s="96"/>
      <c r="C2" s="96"/>
      <c r="D2" s="96"/>
    </row>
    <row r="3" ht="17.25" thickBot="1"/>
    <row r="4" spans="1:4" ht="16.5">
      <c r="A4" s="141" t="s">
        <v>257</v>
      </c>
      <c r="B4" s="143" t="s">
        <v>168</v>
      </c>
      <c r="C4" s="143" t="s">
        <v>2</v>
      </c>
      <c r="D4" s="143" t="s">
        <v>3</v>
      </c>
    </row>
    <row r="5" spans="1:4" ht="17.25" thickBot="1">
      <c r="A5" s="142"/>
      <c r="B5" s="144"/>
      <c r="C5" s="144"/>
      <c r="D5" s="144"/>
    </row>
    <row r="6" spans="1:4" ht="17.25" thickBot="1">
      <c r="A6" s="23" t="s">
        <v>92</v>
      </c>
      <c r="B6" s="90">
        <v>7670</v>
      </c>
      <c r="C6" s="90">
        <v>3963</v>
      </c>
      <c r="D6" s="90">
        <v>3707</v>
      </c>
    </row>
    <row r="7" spans="1:4" ht="17.25" thickBot="1">
      <c r="A7" s="23" t="s">
        <v>90</v>
      </c>
      <c r="B7" s="91">
        <v>1718</v>
      </c>
      <c r="C7" s="91">
        <v>817</v>
      </c>
      <c r="D7" s="91">
        <v>901</v>
      </c>
    </row>
    <row r="8" spans="1:4" ht="17.25" thickBot="1">
      <c r="A8" s="23" t="s">
        <v>91</v>
      </c>
      <c r="B8" s="92">
        <v>182</v>
      </c>
      <c r="C8" s="92">
        <v>94</v>
      </c>
      <c r="D8" s="92">
        <v>88</v>
      </c>
    </row>
    <row r="9" spans="1:4" ht="17.25" thickBot="1">
      <c r="A9" s="23" t="s">
        <v>80</v>
      </c>
      <c r="B9" s="90">
        <f>SUM(B6:B8)</f>
        <v>9570</v>
      </c>
      <c r="C9" s="90">
        <f>SUM(C6:C8)</f>
        <v>4874</v>
      </c>
      <c r="D9" s="90">
        <f>SUM(D6:D8)</f>
        <v>4696</v>
      </c>
    </row>
    <row r="11" ht="17.25" thickBot="1"/>
    <row r="12" spans="1:15" ht="17.25" thickBot="1">
      <c r="A12" s="138" t="s">
        <v>258</v>
      </c>
      <c r="B12" s="145"/>
      <c r="C12" s="146"/>
      <c r="D12" s="138" t="s">
        <v>80</v>
      </c>
      <c r="E12" s="139"/>
      <c r="F12" s="140"/>
      <c r="G12" s="138" t="s">
        <v>245</v>
      </c>
      <c r="H12" s="139"/>
      <c r="I12" s="140"/>
      <c r="J12" s="138" t="s">
        <v>109</v>
      </c>
      <c r="K12" s="139"/>
      <c r="L12" s="140"/>
      <c r="M12" s="138" t="s">
        <v>246</v>
      </c>
      <c r="N12" s="139"/>
      <c r="O12" s="140"/>
    </row>
    <row r="13" spans="1:15" ht="17.25" thickBot="1">
      <c r="A13" s="147"/>
      <c r="B13" s="145"/>
      <c r="C13" s="146"/>
      <c r="D13" s="19" t="s">
        <v>1</v>
      </c>
      <c r="E13" s="19" t="s">
        <v>2</v>
      </c>
      <c r="F13" s="19" t="s">
        <v>3</v>
      </c>
      <c r="G13" s="19" t="s">
        <v>1</v>
      </c>
      <c r="H13" s="19" t="s">
        <v>2</v>
      </c>
      <c r="I13" s="19" t="s">
        <v>3</v>
      </c>
      <c r="J13" s="19" t="s">
        <v>1</v>
      </c>
      <c r="K13" s="19" t="s">
        <v>2</v>
      </c>
      <c r="L13" s="19" t="s">
        <v>3</v>
      </c>
      <c r="M13" s="19" t="s">
        <v>1</v>
      </c>
      <c r="N13" s="19" t="s">
        <v>2</v>
      </c>
      <c r="O13" s="19" t="s">
        <v>3</v>
      </c>
    </row>
    <row r="14" spans="1:15" ht="17.25" thickBot="1">
      <c r="A14" s="135" t="s">
        <v>6</v>
      </c>
      <c r="B14" s="136"/>
      <c r="C14" s="137"/>
      <c r="D14" s="93">
        <v>1927</v>
      </c>
      <c r="E14" s="93">
        <v>984</v>
      </c>
      <c r="F14" s="93">
        <v>943</v>
      </c>
      <c r="G14" s="90">
        <v>1633</v>
      </c>
      <c r="H14" s="90">
        <v>836</v>
      </c>
      <c r="I14" s="90">
        <v>797</v>
      </c>
      <c r="J14" s="90">
        <v>255</v>
      </c>
      <c r="K14" s="90">
        <v>129</v>
      </c>
      <c r="L14" s="90">
        <v>126</v>
      </c>
      <c r="M14" s="92">
        <v>39</v>
      </c>
      <c r="N14" s="92">
        <v>19</v>
      </c>
      <c r="O14" s="92">
        <v>20</v>
      </c>
    </row>
    <row r="15" spans="1:15" ht="17.25" thickBot="1">
      <c r="A15" s="135" t="s">
        <v>8</v>
      </c>
      <c r="B15" s="136"/>
      <c r="C15" s="137"/>
      <c r="D15" s="93">
        <v>1869</v>
      </c>
      <c r="E15" s="93">
        <v>1532</v>
      </c>
      <c r="F15" s="93">
        <v>337</v>
      </c>
      <c r="G15" s="90">
        <v>1595</v>
      </c>
      <c r="H15" s="90">
        <v>1310</v>
      </c>
      <c r="I15" s="90">
        <v>285</v>
      </c>
      <c r="J15" s="90">
        <v>259</v>
      </c>
      <c r="K15" s="90">
        <v>209</v>
      </c>
      <c r="L15" s="90">
        <v>50</v>
      </c>
      <c r="M15" s="92">
        <v>15</v>
      </c>
      <c r="N15" s="92">
        <v>13</v>
      </c>
      <c r="O15" s="92">
        <v>2</v>
      </c>
    </row>
    <row r="16" spans="1:15" ht="17.25" thickBot="1">
      <c r="A16" s="135" t="s">
        <v>7</v>
      </c>
      <c r="B16" s="136"/>
      <c r="C16" s="137"/>
      <c r="D16" s="93">
        <v>1247</v>
      </c>
      <c r="E16" s="93">
        <v>658</v>
      </c>
      <c r="F16" s="93">
        <v>589</v>
      </c>
      <c r="G16" s="90">
        <v>1031</v>
      </c>
      <c r="H16" s="90">
        <v>557</v>
      </c>
      <c r="I16" s="90">
        <v>474</v>
      </c>
      <c r="J16" s="90">
        <v>195</v>
      </c>
      <c r="K16" s="90">
        <v>94</v>
      </c>
      <c r="L16" s="90">
        <v>101</v>
      </c>
      <c r="M16" s="92">
        <v>21</v>
      </c>
      <c r="N16" s="92">
        <v>7</v>
      </c>
      <c r="O16" s="92">
        <v>14</v>
      </c>
    </row>
    <row r="17" spans="1:15" ht="17.25" thickBot="1">
      <c r="A17" s="135" t="s">
        <v>4</v>
      </c>
      <c r="B17" s="136"/>
      <c r="C17" s="137"/>
      <c r="D17" s="93">
        <v>1727</v>
      </c>
      <c r="E17" s="93">
        <v>618</v>
      </c>
      <c r="F17" s="93">
        <v>1109</v>
      </c>
      <c r="G17" s="90">
        <v>1143</v>
      </c>
      <c r="H17" s="90">
        <v>396</v>
      </c>
      <c r="I17" s="90">
        <v>747</v>
      </c>
      <c r="J17" s="90">
        <v>521</v>
      </c>
      <c r="K17" s="90">
        <v>192</v>
      </c>
      <c r="L17" s="90">
        <v>329</v>
      </c>
      <c r="M17" s="92">
        <v>63</v>
      </c>
      <c r="N17" s="92">
        <v>30</v>
      </c>
      <c r="O17" s="92">
        <v>33</v>
      </c>
    </row>
    <row r="18" spans="1:15" ht="17.25" thickBot="1">
      <c r="A18" s="135" t="s">
        <v>5</v>
      </c>
      <c r="B18" s="136"/>
      <c r="C18" s="137"/>
      <c r="D18" s="93">
        <v>1397</v>
      </c>
      <c r="E18" s="93">
        <v>418</v>
      </c>
      <c r="F18" s="93">
        <v>979</v>
      </c>
      <c r="G18" s="90">
        <v>1176</v>
      </c>
      <c r="H18" s="90">
        <v>345</v>
      </c>
      <c r="I18" s="90">
        <v>831</v>
      </c>
      <c r="J18" s="90">
        <v>221</v>
      </c>
      <c r="K18" s="90">
        <v>73</v>
      </c>
      <c r="L18" s="90">
        <v>148</v>
      </c>
      <c r="M18" s="90">
        <v>0</v>
      </c>
      <c r="N18" s="90">
        <v>0</v>
      </c>
      <c r="O18" s="90">
        <v>0</v>
      </c>
    </row>
    <row r="19" spans="1:15" ht="17.25" thickBot="1">
      <c r="A19" s="135" t="s">
        <v>9</v>
      </c>
      <c r="B19" s="136"/>
      <c r="C19" s="137"/>
      <c r="D19" s="93">
        <v>1388</v>
      </c>
      <c r="E19" s="93">
        <v>654</v>
      </c>
      <c r="F19" s="93">
        <v>734</v>
      </c>
      <c r="G19" s="90">
        <v>1092</v>
      </c>
      <c r="H19" s="90">
        <v>519</v>
      </c>
      <c r="I19" s="90">
        <v>573</v>
      </c>
      <c r="J19" s="90">
        <v>252</v>
      </c>
      <c r="K19" s="90">
        <v>110</v>
      </c>
      <c r="L19" s="90">
        <v>142</v>
      </c>
      <c r="M19" s="92">
        <v>44</v>
      </c>
      <c r="N19" s="92">
        <v>25</v>
      </c>
      <c r="O19" s="92">
        <v>19</v>
      </c>
    </row>
    <row r="20" spans="1:15" ht="17.25" thickBot="1">
      <c r="A20" s="135" t="s">
        <v>89</v>
      </c>
      <c r="B20" s="136"/>
      <c r="C20" s="137"/>
      <c r="D20" s="93">
        <v>15</v>
      </c>
      <c r="E20" s="93">
        <v>10</v>
      </c>
      <c r="F20" s="93">
        <v>5</v>
      </c>
      <c r="G20" s="90">
        <v>0</v>
      </c>
      <c r="H20" s="90">
        <v>0</v>
      </c>
      <c r="I20" s="90">
        <v>0</v>
      </c>
      <c r="J20" s="90">
        <v>15</v>
      </c>
      <c r="K20" s="90">
        <v>10</v>
      </c>
      <c r="L20" s="90">
        <v>5</v>
      </c>
      <c r="M20" s="90">
        <v>0</v>
      </c>
      <c r="N20" s="90">
        <v>0</v>
      </c>
      <c r="O20" s="90">
        <v>0</v>
      </c>
    </row>
    <row r="21" spans="1:15" ht="17.25" thickBot="1">
      <c r="A21" s="135" t="s">
        <v>47</v>
      </c>
      <c r="B21" s="136"/>
      <c r="C21" s="137"/>
      <c r="D21" s="93">
        <f aca="true" t="shared" si="0" ref="D21:O21">SUM(D14:D20)</f>
        <v>9570</v>
      </c>
      <c r="E21" s="93">
        <f t="shared" si="0"/>
        <v>4874</v>
      </c>
      <c r="F21" s="93">
        <f t="shared" si="0"/>
        <v>4696</v>
      </c>
      <c r="G21" s="90">
        <f t="shared" si="0"/>
        <v>7670</v>
      </c>
      <c r="H21" s="90">
        <f t="shared" si="0"/>
        <v>3963</v>
      </c>
      <c r="I21" s="90">
        <f t="shared" si="0"/>
        <v>3707</v>
      </c>
      <c r="J21" s="90">
        <f t="shared" si="0"/>
        <v>1718</v>
      </c>
      <c r="K21" s="90">
        <f t="shared" si="0"/>
        <v>817</v>
      </c>
      <c r="L21" s="90">
        <f t="shared" si="0"/>
        <v>901</v>
      </c>
      <c r="M21" s="90">
        <f t="shared" si="0"/>
        <v>182</v>
      </c>
      <c r="N21" s="90">
        <f t="shared" si="0"/>
        <v>94</v>
      </c>
      <c r="O21" s="90">
        <f t="shared" si="0"/>
        <v>88</v>
      </c>
    </row>
  </sheetData>
  <sheetProtection/>
  <mergeCells count="17">
    <mergeCell ref="A16:C16"/>
    <mergeCell ref="A4:A5"/>
    <mergeCell ref="B4:B5"/>
    <mergeCell ref="C4:C5"/>
    <mergeCell ref="D4:D5"/>
    <mergeCell ref="A21:C21"/>
    <mergeCell ref="A17:C17"/>
    <mergeCell ref="A18:C18"/>
    <mergeCell ref="A19:C19"/>
    <mergeCell ref="A20:C20"/>
    <mergeCell ref="A15:C15"/>
    <mergeCell ref="M12:O12"/>
    <mergeCell ref="A14:C14"/>
    <mergeCell ref="A12:C13"/>
    <mergeCell ref="D12:F12"/>
    <mergeCell ref="G12:I12"/>
    <mergeCell ref="J12:L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60"/>
  <sheetViews>
    <sheetView zoomScalePageLayoutView="0" workbookViewId="0" topLeftCell="A1">
      <selection activeCell="A2" sqref="A2:AB2"/>
    </sheetView>
  </sheetViews>
  <sheetFormatPr defaultColWidth="9.00390625" defaultRowHeight="16.5"/>
  <cols>
    <col min="1" max="1" width="49.125" style="0" bestFit="1" customWidth="1"/>
    <col min="2" max="2" width="5.00390625" style="0" bestFit="1" customWidth="1"/>
    <col min="3" max="3" width="4.75390625" style="0" customWidth="1"/>
    <col min="4" max="4" width="4.50390625" style="0" customWidth="1"/>
    <col min="5" max="5" width="5.00390625" style="0" bestFit="1" customWidth="1"/>
    <col min="6" max="6" width="3.875" style="0" customWidth="1"/>
    <col min="7" max="7" width="4.125" style="0" bestFit="1" customWidth="1"/>
    <col min="8" max="8" width="5.00390625" style="0" bestFit="1" customWidth="1"/>
    <col min="9" max="9" width="4.25390625" style="0" customWidth="1"/>
    <col min="10" max="10" width="4.125" style="0" bestFit="1" customWidth="1"/>
    <col min="11" max="11" width="5.00390625" style="0" bestFit="1" customWidth="1"/>
    <col min="12" max="12" width="4.25390625" style="0" customWidth="1"/>
    <col min="13" max="13" width="4.125" style="0" bestFit="1" customWidth="1"/>
    <col min="14" max="14" width="5.00390625" style="0" bestFit="1" customWidth="1"/>
    <col min="15" max="15" width="3.875" style="0" customWidth="1"/>
    <col min="16" max="16" width="4.125" style="0" bestFit="1" customWidth="1"/>
    <col min="17" max="17" width="5.00390625" style="0" bestFit="1" customWidth="1"/>
    <col min="18" max="19" width="3.25390625" style="0" bestFit="1" customWidth="1"/>
    <col min="20" max="20" width="5.00390625" style="0" bestFit="1" customWidth="1"/>
    <col min="21" max="22" width="3.25390625" style="0" bestFit="1" customWidth="1"/>
  </cols>
  <sheetData>
    <row r="1" spans="1:22" ht="21">
      <c r="A1" s="115" t="s">
        <v>233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  <c r="N1" s="116"/>
      <c r="O1" s="116"/>
      <c r="P1" s="116"/>
      <c r="Q1" s="117" t="s">
        <v>238</v>
      </c>
      <c r="R1" s="117"/>
      <c r="S1" s="117"/>
      <c r="T1" s="117"/>
      <c r="U1" s="117"/>
      <c r="V1" s="117"/>
    </row>
    <row r="2" spans="1:28" ht="16.5">
      <c r="A2" s="148" t="s">
        <v>263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</row>
    <row r="3" spans="1:28" ht="16.5">
      <c r="A3" s="120" t="s">
        <v>171</v>
      </c>
      <c r="B3" s="121" t="s">
        <v>234</v>
      </c>
      <c r="C3" s="121"/>
      <c r="D3" s="121"/>
      <c r="E3" s="121" t="s">
        <v>172</v>
      </c>
      <c r="F3" s="121"/>
      <c r="G3" s="121"/>
      <c r="H3" s="121" t="s">
        <v>173</v>
      </c>
      <c r="I3" s="121"/>
      <c r="J3" s="121"/>
      <c r="K3" s="121" t="s">
        <v>174</v>
      </c>
      <c r="L3" s="121"/>
      <c r="M3" s="121"/>
      <c r="N3" s="121" t="s">
        <v>175</v>
      </c>
      <c r="O3" s="121"/>
      <c r="P3" s="121"/>
      <c r="Q3" s="121" t="s">
        <v>176</v>
      </c>
      <c r="R3" s="121"/>
      <c r="S3" s="121"/>
      <c r="T3" s="121" t="s">
        <v>177</v>
      </c>
      <c r="U3" s="121"/>
      <c r="V3" s="121"/>
      <c r="W3" s="97"/>
      <c r="X3" s="89"/>
      <c r="Y3" s="89"/>
      <c r="Z3" s="89"/>
      <c r="AA3" s="89"/>
      <c r="AB3" s="89"/>
    </row>
    <row r="4" spans="1:22" ht="16.5">
      <c r="A4" s="120"/>
      <c r="B4" s="83" t="s">
        <v>178</v>
      </c>
      <c r="C4" s="83" t="s">
        <v>179</v>
      </c>
      <c r="D4" s="83" t="s">
        <v>180</v>
      </c>
      <c r="E4" s="83" t="s">
        <v>178</v>
      </c>
      <c r="F4" s="83" t="s">
        <v>179</v>
      </c>
      <c r="G4" s="83" t="s">
        <v>180</v>
      </c>
      <c r="H4" s="83" t="s">
        <v>178</v>
      </c>
      <c r="I4" s="83" t="s">
        <v>179</v>
      </c>
      <c r="J4" s="83" t="s">
        <v>180</v>
      </c>
      <c r="K4" s="83" t="s">
        <v>178</v>
      </c>
      <c r="L4" s="83" t="s">
        <v>179</v>
      </c>
      <c r="M4" s="83" t="s">
        <v>180</v>
      </c>
      <c r="N4" s="83" t="s">
        <v>178</v>
      </c>
      <c r="O4" s="83" t="s">
        <v>179</v>
      </c>
      <c r="P4" s="83" t="s">
        <v>180</v>
      </c>
      <c r="Q4" s="83" t="s">
        <v>178</v>
      </c>
      <c r="R4" s="83" t="s">
        <v>179</v>
      </c>
      <c r="S4" s="83" t="s">
        <v>180</v>
      </c>
      <c r="T4" s="83" t="s">
        <v>178</v>
      </c>
      <c r="U4" s="82" t="s">
        <v>179</v>
      </c>
      <c r="V4" s="82" t="s">
        <v>180</v>
      </c>
    </row>
    <row r="5" spans="1:22" ht="16.5">
      <c r="A5" s="84" t="s">
        <v>237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2"/>
      <c r="V5" s="82"/>
    </row>
    <row r="6" spans="1:22" ht="16.5">
      <c r="A6" s="7" t="s">
        <v>239</v>
      </c>
      <c r="B6" s="82">
        <v>221</v>
      </c>
      <c r="C6" s="82">
        <v>118</v>
      </c>
      <c r="D6" s="82">
        <v>103</v>
      </c>
      <c r="E6" s="22">
        <v>49</v>
      </c>
      <c r="F6" s="22">
        <v>21</v>
      </c>
      <c r="G6" s="22">
        <v>28</v>
      </c>
      <c r="H6" s="22">
        <v>56</v>
      </c>
      <c r="I6" s="22">
        <v>29</v>
      </c>
      <c r="J6" s="22">
        <v>27</v>
      </c>
      <c r="K6" s="22">
        <v>55</v>
      </c>
      <c r="L6" s="22">
        <v>32</v>
      </c>
      <c r="M6" s="22">
        <v>23</v>
      </c>
      <c r="N6" s="22">
        <v>54</v>
      </c>
      <c r="O6" s="22">
        <v>30</v>
      </c>
      <c r="P6" s="22">
        <v>24</v>
      </c>
      <c r="Q6" s="22">
        <v>0</v>
      </c>
      <c r="R6" s="22">
        <v>0</v>
      </c>
      <c r="S6" s="22">
        <v>0</v>
      </c>
      <c r="T6" s="22">
        <v>7</v>
      </c>
      <c r="U6" s="22">
        <v>6</v>
      </c>
      <c r="V6" s="22">
        <v>1</v>
      </c>
    </row>
    <row r="7" spans="1:22" ht="16.5">
      <c r="A7" s="7" t="s">
        <v>235</v>
      </c>
      <c r="B7" s="82">
        <v>208</v>
      </c>
      <c r="C7" s="82">
        <v>101</v>
      </c>
      <c r="D7" s="82">
        <v>107</v>
      </c>
      <c r="E7" s="22">
        <v>52</v>
      </c>
      <c r="F7" s="22">
        <v>23</v>
      </c>
      <c r="G7" s="22">
        <v>29</v>
      </c>
      <c r="H7" s="22">
        <v>51</v>
      </c>
      <c r="I7" s="22">
        <v>27</v>
      </c>
      <c r="J7" s="22">
        <v>24</v>
      </c>
      <c r="K7" s="22">
        <v>51</v>
      </c>
      <c r="L7" s="22">
        <v>21</v>
      </c>
      <c r="M7" s="22">
        <v>30</v>
      </c>
      <c r="N7" s="22">
        <v>52</v>
      </c>
      <c r="O7" s="22">
        <v>28</v>
      </c>
      <c r="P7" s="22">
        <v>24</v>
      </c>
      <c r="Q7" s="22">
        <v>0</v>
      </c>
      <c r="R7" s="22">
        <v>0</v>
      </c>
      <c r="S7" s="22">
        <v>0</v>
      </c>
      <c r="T7" s="22">
        <v>2</v>
      </c>
      <c r="U7" s="22">
        <v>2</v>
      </c>
      <c r="V7" s="22">
        <v>0</v>
      </c>
    </row>
    <row r="8" spans="1:22" ht="16.5">
      <c r="A8" s="7" t="s">
        <v>236</v>
      </c>
      <c r="B8" s="82">
        <v>181</v>
      </c>
      <c r="C8" s="82">
        <v>125</v>
      </c>
      <c r="D8" s="82">
        <v>56</v>
      </c>
      <c r="E8" s="22">
        <v>46</v>
      </c>
      <c r="F8" s="22">
        <v>30</v>
      </c>
      <c r="G8" s="22">
        <v>16</v>
      </c>
      <c r="H8" s="22">
        <v>43</v>
      </c>
      <c r="I8" s="22">
        <v>32</v>
      </c>
      <c r="J8" s="22">
        <v>11</v>
      </c>
      <c r="K8" s="22">
        <v>42</v>
      </c>
      <c r="L8" s="22">
        <v>29</v>
      </c>
      <c r="M8" s="22">
        <v>13</v>
      </c>
      <c r="N8" s="22">
        <v>40</v>
      </c>
      <c r="O8" s="22">
        <v>25</v>
      </c>
      <c r="P8" s="22">
        <v>15</v>
      </c>
      <c r="Q8" s="22">
        <v>0</v>
      </c>
      <c r="R8" s="22">
        <v>0</v>
      </c>
      <c r="S8" s="22">
        <v>0</v>
      </c>
      <c r="T8" s="22">
        <v>10</v>
      </c>
      <c r="U8" s="22">
        <v>9</v>
      </c>
      <c r="V8" s="22">
        <v>1</v>
      </c>
    </row>
    <row r="9" spans="1:22" ht="16.5">
      <c r="A9" s="7" t="s">
        <v>181</v>
      </c>
      <c r="B9" s="82">
        <v>239</v>
      </c>
      <c r="C9" s="82">
        <v>124</v>
      </c>
      <c r="D9" s="82">
        <v>115</v>
      </c>
      <c r="E9" s="22">
        <v>43</v>
      </c>
      <c r="F9" s="22">
        <v>28</v>
      </c>
      <c r="G9" s="22">
        <v>15</v>
      </c>
      <c r="H9" s="22">
        <v>53</v>
      </c>
      <c r="I9" s="22">
        <v>30</v>
      </c>
      <c r="J9" s="22">
        <v>23</v>
      </c>
      <c r="K9" s="22">
        <v>50</v>
      </c>
      <c r="L9" s="22">
        <v>21</v>
      </c>
      <c r="M9" s="22">
        <v>29</v>
      </c>
      <c r="N9" s="22">
        <v>46</v>
      </c>
      <c r="O9" s="22">
        <v>22</v>
      </c>
      <c r="P9" s="22">
        <v>24</v>
      </c>
      <c r="Q9" s="22">
        <v>45</v>
      </c>
      <c r="R9" s="22">
        <v>21</v>
      </c>
      <c r="S9" s="22">
        <v>24</v>
      </c>
      <c r="T9" s="22">
        <v>2</v>
      </c>
      <c r="U9" s="22">
        <v>2</v>
      </c>
      <c r="V9" s="22">
        <v>0</v>
      </c>
    </row>
    <row r="10" spans="1:22" ht="16.5">
      <c r="A10" s="7" t="s">
        <v>182</v>
      </c>
      <c r="B10" s="82">
        <v>213</v>
      </c>
      <c r="C10" s="82">
        <v>119</v>
      </c>
      <c r="D10" s="82">
        <v>94</v>
      </c>
      <c r="E10" s="22">
        <v>50</v>
      </c>
      <c r="F10" s="22">
        <v>24</v>
      </c>
      <c r="G10" s="22">
        <v>26</v>
      </c>
      <c r="H10" s="22">
        <v>49</v>
      </c>
      <c r="I10" s="22">
        <v>27</v>
      </c>
      <c r="J10" s="22">
        <v>22</v>
      </c>
      <c r="K10" s="22">
        <v>55</v>
      </c>
      <c r="L10" s="22">
        <v>31</v>
      </c>
      <c r="M10" s="22">
        <v>24</v>
      </c>
      <c r="N10" s="22">
        <v>53</v>
      </c>
      <c r="O10" s="22">
        <v>34</v>
      </c>
      <c r="P10" s="22">
        <v>19</v>
      </c>
      <c r="Q10" s="22">
        <v>0</v>
      </c>
      <c r="R10" s="22">
        <v>0</v>
      </c>
      <c r="S10" s="22">
        <v>0</v>
      </c>
      <c r="T10" s="22">
        <v>6</v>
      </c>
      <c r="U10" s="22">
        <v>3</v>
      </c>
      <c r="V10" s="22">
        <v>3</v>
      </c>
    </row>
    <row r="11" spans="1:22" ht="16.5">
      <c r="A11" s="26" t="s">
        <v>183</v>
      </c>
      <c r="B11" s="82">
        <v>189</v>
      </c>
      <c r="C11" s="82">
        <v>65</v>
      </c>
      <c r="D11" s="82">
        <v>124</v>
      </c>
      <c r="E11" s="22">
        <v>46</v>
      </c>
      <c r="F11" s="83">
        <v>13</v>
      </c>
      <c r="G11" s="83">
        <v>33</v>
      </c>
      <c r="H11" s="22">
        <v>50</v>
      </c>
      <c r="I11" s="83">
        <v>22</v>
      </c>
      <c r="J11" s="83">
        <v>28</v>
      </c>
      <c r="K11" s="22">
        <v>42</v>
      </c>
      <c r="L11" s="83">
        <v>10</v>
      </c>
      <c r="M11" s="83">
        <v>32</v>
      </c>
      <c r="N11" s="22">
        <v>41</v>
      </c>
      <c r="O11" s="83">
        <v>17</v>
      </c>
      <c r="P11" s="83">
        <v>24</v>
      </c>
      <c r="Q11" s="22">
        <v>0</v>
      </c>
      <c r="R11" s="83">
        <v>0</v>
      </c>
      <c r="S11" s="83">
        <v>0</v>
      </c>
      <c r="T11" s="22">
        <v>10</v>
      </c>
      <c r="U11" s="22">
        <v>3</v>
      </c>
      <c r="V11" s="22">
        <v>7</v>
      </c>
    </row>
    <row r="12" spans="1:22" ht="16.5">
      <c r="A12" s="26" t="s">
        <v>184</v>
      </c>
      <c r="B12" s="82">
        <v>199</v>
      </c>
      <c r="C12" s="82">
        <v>107</v>
      </c>
      <c r="D12" s="82">
        <v>92</v>
      </c>
      <c r="E12" s="22">
        <v>44</v>
      </c>
      <c r="F12" s="83">
        <v>20</v>
      </c>
      <c r="G12" s="83">
        <v>24</v>
      </c>
      <c r="H12" s="22">
        <v>52</v>
      </c>
      <c r="I12" s="83">
        <v>25</v>
      </c>
      <c r="J12" s="83">
        <v>27</v>
      </c>
      <c r="K12" s="22">
        <v>55</v>
      </c>
      <c r="L12" s="83">
        <v>34</v>
      </c>
      <c r="M12" s="83">
        <v>21</v>
      </c>
      <c r="N12" s="22">
        <v>44</v>
      </c>
      <c r="O12" s="83">
        <v>25</v>
      </c>
      <c r="P12" s="83">
        <v>19</v>
      </c>
      <c r="Q12" s="22">
        <v>0</v>
      </c>
      <c r="R12" s="83">
        <v>0</v>
      </c>
      <c r="S12" s="83">
        <v>0</v>
      </c>
      <c r="T12" s="22">
        <v>4</v>
      </c>
      <c r="U12" s="22">
        <v>3</v>
      </c>
      <c r="V12" s="22">
        <v>1</v>
      </c>
    </row>
    <row r="13" spans="1:22" ht="16.5">
      <c r="A13" s="7" t="s">
        <v>185</v>
      </c>
      <c r="B13" s="82">
        <v>202</v>
      </c>
      <c r="C13" s="82">
        <v>91</v>
      </c>
      <c r="D13" s="82">
        <v>111</v>
      </c>
      <c r="E13" s="22">
        <v>43</v>
      </c>
      <c r="F13" s="22">
        <v>17</v>
      </c>
      <c r="G13" s="22">
        <v>26</v>
      </c>
      <c r="H13" s="22">
        <v>51</v>
      </c>
      <c r="I13" s="22">
        <v>24</v>
      </c>
      <c r="J13" s="22">
        <v>27</v>
      </c>
      <c r="K13" s="22">
        <v>50</v>
      </c>
      <c r="L13" s="22">
        <v>20</v>
      </c>
      <c r="M13" s="22">
        <v>30</v>
      </c>
      <c r="N13" s="22">
        <v>52</v>
      </c>
      <c r="O13" s="22">
        <v>27</v>
      </c>
      <c r="P13" s="22">
        <v>25</v>
      </c>
      <c r="Q13" s="22">
        <v>0</v>
      </c>
      <c r="R13" s="22">
        <v>0</v>
      </c>
      <c r="S13" s="22">
        <v>0</v>
      </c>
      <c r="T13" s="22">
        <v>6</v>
      </c>
      <c r="U13" s="22">
        <v>3</v>
      </c>
      <c r="V13" s="22">
        <v>3</v>
      </c>
    </row>
    <row r="14" spans="1:22" ht="16.5">
      <c r="A14" s="7"/>
      <c r="B14" s="82">
        <v>1652</v>
      </c>
      <c r="C14" s="82">
        <v>850</v>
      </c>
      <c r="D14" s="82">
        <v>802</v>
      </c>
      <c r="E14" s="22">
        <f aca="true" t="shared" si="0" ref="E14:V14">SUM(E6:E13)</f>
        <v>373</v>
      </c>
      <c r="F14" s="22">
        <f t="shared" si="0"/>
        <v>176</v>
      </c>
      <c r="G14" s="22">
        <f t="shared" si="0"/>
        <v>197</v>
      </c>
      <c r="H14" s="22">
        <f t="shared" si="0"/>
        <v>405</v>
      </c>
      <c r="I14" s="22">
        <f t="shared" si="0"/>
        <v>216</v>
      </c>
      <c r="J14" s="22">
        <f t="shared" si="0"/>
        <v>189</v>
      </c>
      <c r="K14" s="22">
        <f t="shared" si="0"/>
        <v>400</v>
      </c>
      <c r="L14" s="22">
        <f t="shared" si="0"/>
        <v>198</v>
      </c>
      <c r="M14" s="22">
        <f t="shared" si="0"/>
        <v>202</v>
      </c>
      <c r="N14" s="22">
        <f t="shared" si="0"/>
        <v>382</v>
      </c>
      <c r="O14" s="22">
        <f t="shared" si="0"/>
        <v>208</v>
      </c>
      <c r="P14" s="22">
        <f t="shared" si="0"/>
        <v>174</v>
      </c>
      <c r="Q14" s="22">
        <f t="shared" si="0"/>
        <v>45</v>
      </c>
      <c r="R14" s="22">
        <f t="shared" si="0"/>
        <v>21</v>
      </c>
      <c r="S14" s="22">
        <f t="shared" si="0"/>
        <v>24</v>
      </c>
      <c r="T14" s="22">
        <f t="shared" si="0"/>
        <v>47</v>
      </c>
      <c r="U14" s="22">
        <f t="shared" si="0"/>
        <v>31</v>
      </c>
      <c r="V14" s="22">
        <f t="shared" si="0"/>
        <v>16</v>
      </c>
    </row>
    <row r="15" spans="1:22" ht="16.5">
      <c r="A15" s="85" t="s">
        <v>186</v>
      </c>
      <c r="B15" s="82"/>
      <c r="C15" s="82"/>
      <c r="D15" s="8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6"/>
      <c r="U15" s="22"/>
      <c r="V15" s="22"/>
    </row>
    <row r="16" spans="1:22" ht="16.5">
      <c r="A16" s="7" t="s">
        <v>240</v>
      </c>
      <c r="B16" s="82">
        <v>37</v>
      </c>
      <c r="C16" s="82">
        <v>36</v>
      </c>
      <c r="D16" s="82">
        <v>1</v>
      </c>
      <c r="E16" s="22">
        <v>37</v>
      </c>
      <c r="F16" s="22">
        <v>36</v>
      </c>
      <c r="G16" s="22">
        <v>1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</row>
    <row r="17" spans="1:22" ht="16.5">
      <c r="A17" s="7" t="s">
        <v>187</v>
      </c>
      <c r="B17" s="82">
        <v>198</v>
      </c>
      <c r="C17" s="82">
        <v>152</v>
      </c>
      <c r="D17" s="82">
        <v>46</v>
      </c>
      <c r="E17" s="22">
        <v>46</v>
      </c>
      <c r="F17" s="22">
        <v>35</v>
      </c>
      <c r="G17" s="22">
        <v>11</v>
      </c>
      <c r="H17" s="22">
        <v>51</v>
      </c>
      <c r="I17" s="22">
        <v>37</v>
      </c>
      <c r="J17" s="22">
        <v>14</v>
      </c>
      <c r="K17" s="22">
        <v>46</v>
      </c>
      <c r="L17" s="22">
        <v>37</v>
      </c>
      <c r="M17" s="22">
        <v>9</v>
      </c>
      <c r="N17" s="22">
        <v>47</v>
      </c>
      <c r="O17" s="22">
        <v>35</v>
      </c>
      <c r="P17" s="22">
        <v>12</v>
      </c>
      <c r="Q17" s="22">
        <v>0</v>
      </c>
      <c r="R17" s="22">
        <v>0</v>
      </c>
      <c r="S17" s="22">
        <v>0</v>
      </c>
      <c r="T17" s="22">
        <v>8</v>
      </c>
      <c r="U17" s="22">
        <v>8</v>
      </c>
      <c r="V17" s="22">
        <v>0</v>
      </c>
    </row>
    <row r="18" spans="1:22" ht="16.5">
      <c r="A18" s="7" t="s">
        <v>188</v>
      </c>
      <c r="B18" s="82">
        <v>204</v>
      </c>
      <c r="C18" s="82">
        <v>171</v>
      </c>
      <c r="D18" s="82">
        <v>33</v>
      </c>
      <c r="E18" s="22">
        <v>50</v>
      </c>
      <c r="F18" s="22">
        <v>41</v>
      </c>
      <c r="G18" s="22">
        <v>9</v>
      </c>
      <c r="H18" s="22">
        <v>51</v>
      </c>
      <c r="I18" s="22">
        <v>42</v>
      </c>
      <c r="J18" s="22">
        <v>9</v>
      </c>
      <c r="K18" s="22">
        <v>45</v>
      </c>
      <c r="L18" s="22">
        <v>39</v>
      </c>
      <c r="M18" s="22">
        <v>6</v>
      </c>
      <c r="N18" s="22">
        <v>43</v>
      </c>
      <c r="O18" s="22">
        <v>35</v>
      </c>
      <c r="P18" s="22">
        <v>8</v>
      </c>
      <c r="Q18" s="22">
        <v>0</v>
      </c>
      <c r="R18" s="22">
        <v>0</v>
      </c>
      <c r="S18" s="22">
        <v>0</v>
      </c>
      <c r="T18" s="22">
        <v>15</v>
      </c>
      <c r="U18" s="22">
        <v>14</v>
      </c>
      <c r="V18" s="22">
        <v>1</v>
      </c>
    </row>
    <row r="19" spans="1:22" ht="16.5">
      <c r="A19" s="7" t="s">
        <v>189</v>
      </c>
      <c r="B19" s="82">
        <v>199</v>
      </c>
      <c r="C19" s="82">
        <v>127</v>
      </c>
      <c r="D19" s="82">
        <v>72</v>
      </c>
      <c r="E19" s="22">
        <v>49</v>
      </c>
      <c r="F19" s="22">
        <v>27</v>
      </c>
      <c r="G19" s="22">
        <v>22</v>
      </c>
      <c r="H19" s="22">
        <v>46</v>
      </c>
      <c r="I19" s="22">
        <v>30</v>
      </c>
      <c r="J19" s="22">
        <v>16</v>
      </c>
      <c r="K19" s="22">
        <v>51</v>
      </c>
      <c r="L19" s="22">
        <v>29</v>
      </c>
      <c r="M19" s="22">
        <v>22</v>
      </c>
      <c r="N19" s="22">
        <v>43</v>
      </c>
      <c r="O19" s="22">
        <v>32</v>
      </c>
      <c r="P19" s="22">
        <v>11</v>
      </c>
      <c r="Q19" s="22">
        <v>0</v>
      </c>
      <c r="R19" s="22">
        <v>0</v>
      </c>
      <c r="S19" s="22">
        <v>0</v>
      </c>
      <c r="T19" s="22">
        <v>10</v>
      </c>
      <c r="U19" s="22">
        <v>9</v>
      </c>
      <c r="V19" s="22">
        <v>1</v>
      </c>
    </row>
    <row r="20" spans="1:22" ht="16.5">
      <c r="A20" s="7" t="s">
        <v>190</v>
      </c>
      <c r="B20" s="82">
        <v>247</v>
      </c>
      <c r="C20" s="82">
        <v>211</v>
      </c>
      <c r="D20" s="82">
        <v>36</v>
      </c>
      <c r="E20" s="22">
        <v>48</v>
      </c>
      <c r="F20" s="22">
        <v>41</v>
      </c>
      <c r="G20" s="22">
        <v>7</v>
      </c>
      <c r="H20" s="22">
        <v>46</v>
      </c>
      <c r="I20" s="22">
        <v>39</v>
      </c>
      <c r="J20" s="22">
        <v>7</v>
      </c>
      <c r="K20" s="22">
        <v>50</v>
      </c>
      <c r="L20" s="22">
        <v>39</v>
      </c>
      <c r="M20" s="22">
        <v>11</v>
      </c>
      <c r="N20" s="22">
        <v>95</v>
      </c>
      <c r="O20" s="22">
        <v>85</v>
      </c>
      <c r="P20" s="22">
        <v>10</v>
      </c>
      <c r="Q20" s="22">
        <v>0</v>
      </c>
      <c r="R20" s="22">
        <v>0</v>
      </c>
      <c r="S20" s="22">
        <v>0</v>
      </c>
      <c r="T20" s="22">
        <v>8</v>
      </c>
      <c r="U20" s="22">
        <v>7</v>
      </c>
      <c r="V20" s="22">
        <v>1</v>
      </c>
    </row>
    <row r="21" spans="1:22" ht="16.5">
      <c r="A21" s="7" t="s">
        <v>241</v>
      </c>
      <c r="B21" s="82">
        <v>94</v>
      </c>
      <c r="C21" s="82">
        <v>76</v>
      </c>
      <c r="D21" s="82">
        <v>18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86</v>
      </c>
      <c r="O21" s="22">
        <v>68</v>
      </c>
      <c r="P21" s="22">
        <v>18</v>
      </c>
      <c r="Q21" s="22">
        <v>0</v>
      </c>
      <c r="R21" s="22">
        <v>0</v>
      </c>
      <c r="S21" s="22">
        <v>0</v>
      </c>
      <c r="T21" s="22">
        <v>8</v>
      </c>
      <c r="U21" s="22">
        <v>8</v>
      </c>
      <c r="V21" s="22">
        <v>0</v>
      </c>
    </row>
    <row r="22" spans="1:22" ht="28.5">
      <c r="A22" s="86" t="s">
        <v>218</v>
      </c>
      <c r="B22" s="82">
        <v>138</v>
      </c>
      <c r="C22" s="82">
        <v>120</v>
      </c>
      <c r="D22" s="82">
        <v>18</v>
      </c>
      <c r="E22" s="22">
        <v>44</v>
      </c>
      <c r="F22" s="83">
        <v>38</v>
      </c>
      <c r="G22" s="83">
        <v>6</v>
      </c>
      <c r="H22" s="22">
        <v>49</v>
      </c>
      <c r="I22" s="83">
        <v>44</v>
      </c>
      <c r="J22" s="83">
        <v>5</v>
      </c>
      <c r="K22" s="22">
        <v>45</v>
      </c>
      <c r="L22" s="83">
        <v>38</v>
      </c>
      <c r="M22" s="83">
        <v>7</v>
      </c>
      <c r="N22" s="22">
        <v>0</v>
      </c>
      <c r="O22" s="83">
        <v>0</v>
      </c>
      <c r="P22" s="83">
        <v>0</v>
      </c>
      <c r="Q22" s="22">
        <v>0</v>
      </c>
      <c r="R22" s="83">
        <v>0</v>
      </c>
      <c r="S22" s="83">
        <v>0</v>
      </c>
      <c r="T22" s="22">
        <v>0</v>
      </c>
      <c r="U22" s="22">
        <v>0</v>
      </c>
      <c r="V22" s="22">
        <v>0</v>
      </c>
    </row>
    <row r="23" spans="1:22" ht="28.5">
      <c r="A23" s="86" t="s">
        <v>219</v>
      </c>
      <c r="B23" s="82">
        <v>127</v>
      </c>
      <c r="C23" s="82">
        <v>101</v>
      </c>
      <c r="D23" s="82">
        <v>26</v>
      </c>
      <c r="E23" s="22">
        <v>42</v>
      </c>
      <c r="F23" s="83">
        <v>32</v>
      </c>
      <c r="G23" s="83">
        <v>10</v>
      </c>
      <c r="H23" s="22">
        <v>42</v>
      </c>
      <c r="I23" s="83">
        <v>36</v>
      </c>
      <c r="J23" s="83">
        <v>6</v>
      </c>
      <c r="K23" s="22">
        <v>43</v>
      </c>
      <c r="L23" s="83">
        <v>33</v>
      </c>
      <c r="M23" s="83">
        <v>10</v>
      </c>
      <c r="N23" s="22">
        <v>0</v>
      </c>
      <c r="O23" s="83">
        <v>0</v>
      </c>
      <c r="P23" s="83">
        <v>0</v>
      </c>
      <c r="Q23" s="22">
        <v>0</v>
      </c>
      <c r="R23" s="83">
        <v>0</v>
      </c>
      <c r="S23" s="83">
        <v>0</v>
      </c>
      <c r="T23" s="22">
        <v>0</v>
      </c>
      <c r="U23" s="22">
        <v>0</v>
      </c>
      <c r="V23" s="22">
        <v>0</v>
      </c>
    </row>
    <row r="24" spans="1:22" ht="16.5">
      <c r="A24" s="26" t="s">
        <v>191</v>
      </c>
      <c r="B24" s="82">
        <v>207</v>
      </c>
      <c r="C24" s="82">
        <v>183</v>
      </c>
      <c r="D24" s="82">
        <v>24</v>
      </c>
      <c r="E24" s="22">
        <v>51</v>
      </c>
      <c r="F24" s="83">
        <v>47</v>
      </c>
      <c r="G24" s="83">
        <v>4</v>
      </c>
      <c r="H24" s="22">
        <v>56</v>
      </c>
      <c r="I24" s="83">
        <v>49</v>
      </c>
      <c r="J24" s="83">
        <v>7</v>
      </c>
      <c r="K24" s="22">
        <v>47</v>
      </c>
      <c r="L24" s="83">
        <v>39</v>
      </c>
      <c r="M24" s="83">
        <v>8</v>
      </c>
      <c r="N24" s="22">
        <v>45</v>
      </c>
      <c r="O24" s="83">
        <v>40</v>
      </c>
      <c r="P24" s="83">
        <v>5</v>
      </c>
      <c r="Q24" s="22">
        <v>0</v>
      </c>
      <c r="R24" s="82">
        <v>0</v>
      </c>
      <c r="S24" s="82">
        <v>0</v>
      </c>
      <c r="T24" s="22">
        <v>8</v>
      </c>
      <c r="U24" s="22">
        <v>8</v>
      </c>
      <c r="V24" s="22">
        <v>0</v>
      </c>
    </row>
    <row r="25" spans="1:22" ht="16.5">
      <c r="A25" s="7" t="s">
        <v>192</v>
      </c>
      <c r="B25" s="82">
        <v>181</v>
      </c>
      <c r="C25" s="82">
        <v>167</v>
      </c>
      <c r="D25" s="82">
        <v>14</v>
      </c>
      <c r="E25" s="22">
        <v>48</v>
      </c>
      <c r="F25" s="22">
        <v>44</v>
      </c>
      <c r="G25" s="22">
        <v>4</v>
      </c>
      <c r="H25" s="22">
        <v>47</v>
      </c>
      <c r="I25" s="22">
        <v>45</v>
      </c>
      <c r="J25" s="22">
        <v>2</v>
      </c>
      <c r="K25" s="22">
        <v>48</v>
      </c>
      <c r="L25" s="22">
        <v>43</v>
      </c>
      <c r="M25" s="22">
        <v>5</v>
      </c>
      <c r="N25" s="22">
        <v>38</v>
      </c>
      <c r="O25" s="22">
        <v>35</v>
      </c>
      <c r="P25" s="22">
        <v>3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</row>
    <row r="26" spans="1:22" ht="16.5">
      <c r="A26" s="7"/>
      <c r="B26" s="82">
        <f aca="true" t="shared" si="1" ref="B26:Q26">SUM(B16:B25)</f>
        <v>1632</v>
      </c>
      <c r="C26" s="82">
        <f t="shared" si="1"/>
        <v>1344</v>
      </c>
      <c r="D26" s="82">
        <f t="shared" si="1"/>
        <v>288</v>
      </c>
      <c r="E26" s="82">
        <f t="shared" si="1"/>
        <v>415</v>
      </c>
      <c r="F26" s="82">
        <f t="shared" si="1"/>
        <v>341</v>
      </c>
      <c r="G26" s="82">
        <f t="shared" si="1"/>
        <v>74</v>
      </c>
      <c r="H26" s="82">
        <f t="shared" si="1"/>
        <v>388</v>
      </c>
      <c r="I26" s="82">
        <f t="shared" si="1"/>
        <v>322</v>
      </c>
      <c r="J26" s="82">
        <f t="shared" si="1"/>
        <v>66</v>
      </c>
      <c r="K26" s="82">
        <f t="shared" si="1"/>
        <v>375</v>
      </c>
      <c r="L26" s="82">
        <f t="shared" si="1"/>
        <v>297</v>
      </c>
      <c r="M26" s="82">
        <f t="shared" si="1"/>
        <v>78</v>
      </c>
      <c r="N26" s="82">
        <f t="shared" si="1"/>
        <v>397</v>
      </c>
      <c r="O26" s="82">
        <f t="shared" si="1"/>
        <v>330</v>
      </c>
      <c r="P26" s="82">
        <f t="shared" si="1"/>
        <v>67</v>
      </c>
      <c r="Q26" s="82">
        <f t="shared" si="1"/>
        <v>0</v>
      </c>
      <c r="R26" s="82">
        <v>0</v>
      </c>
      <c r="S26" s="82">
        <v>0</v>
      </c>
      <c r="T26" s="82">
        <f>SUM(T16:T25)</f>
        <v>57</v>
      </c>
      <c r="U26" s="82">
        <f>SUM(U16:U25)</f>
        <v>54</v>
      </c>
      <c r="V26" s="82">
        <v>3</v>
      </c>
    </row>
    <row r="27" spans="1:22" ht="16.5">
      <c r="A27" s="85" t="s">
        <v>193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22"/>
      <c r="V27" s="22"/>
    </row>
    <row r="28" spans="1:22" ht="16.5">
      <c r="A28" s="7" t="s">
        <v>194</v>
      </c>
      <c r="B28" s="82">
        <v>254</v>
      </c>
      <c r="C28" s="82">
        <v>120</v>
      </c>
      <c r="D28" s="82">
        <v>134</v>
      </c>
      <c r="E28" s="22">
        <v>51</v>
      </c>
      <c r="F28" s="22">
        <v>21</v>
      </c>
      <c r="G28" s="22">
        <v>30</v>
      </c>
      <c r="H28" s="22">
        <v>50</v>
      </c>
      <c r="I28" s="22">
        <v>22</v>
      </c>
      <c r="J28" s="22">
        <v>28</v>
      </c>
      <c r="K28" s="22">
        <v>58</v>
      </c>
      <c r="L28" s="22">
        <v>33</v>
      </c>
      <c r="M28" s="22">
        <v>25</v>
      </c>
      <c r="N28" s="22">
        <v>95</v>
      </c>
      <c r="O28" s="22">
        <v>44</v>
      </c>
      <c r="P28" s="22">
        <v>51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</row>
    <row r="29" spans="1:22" ht="16.5">
      <c r="A29" s="26" t="s">
        <v>195</v>
      </c>
      <c r="B29" s="82">
        <v>200</v>
      </c>
      <c r="C29" s="82">
        <v>125</v>
      </c>
      <c r="D29" s="82">
        <v>75</v>
      </c>
      <c r="E29" s="22">
        <v>46</v>
      </c>
      <c r="F29" s="83">
        <v>26</v>
      </c>
      <c r="G29" s="83">
        <v>20</v>
      </c>
      <c r="H29" s="22">
        <v>53</v>
      </c>
      <c r="I29" s="83">
        <v>38</v>
      </c>
      <c r="J29" s="83">
        <v>15</v>
      </c>
      <c r="K29" s="22">
        <v>53</v>
      </c>
      <c r="L29" s="83">
        <v>30</v>
      </c>
      <c r="M29" s="83">
        <v>23</v>
      </c>
      <c r="N29" s="22">
        <v>43</v>
      </c>
      <c r="O29" s="83">
        <v>26</v>
      </c>
      <c r="P29" s="83">
        <v>17</v>
      </c>
      <c r="Q29" s="22">
        <v>0</v>
      </c>
      <c r="R29" s="82">
        <v>0</v>
      </c>
      <c r="S29" s="82">
        <v>0</v>
      </c>
      <c r="T29" s="22">
        <v>5</v>
      </c>
      <c r="U29" s="22">
        <v>5</v>
      </c>
      <c r="V29" s="22">
        <v>0</v>
      </c>
    </row>
    <row r="30" spans="1:22" ht="16.5">
      <c r="A30" s="26" t="s">
        <v>196</v>
      </c>
      <c r="B30" s="82">
        <v>185</v>
      </c>
      <c r="C30" s="82">
        <v>115</v>
      </c>
      <c r="D30" s="82">
        <v>70</v>
      </c>
      <c r="E30" s="22">
        <v>48</v>
      </c>
      <c r="F30" s="83">
        <v>30</v>
      </c>
      <c r="G30" s="83">
        <v>18</v>
      </c>
      <c r="H30" s="22">
        <v>47</v>
      </c>
      <c r="I30" s="83">
        <v>23</v>
      </c>
      <c r="J30" s="83">
        <v>24</v>
      </c>
      <c r="K30" s="22">
        <v>45</v>
      </c>
      <c r="L30" s="83">
        <v>30</v>
      </c>
      <c r="M30" s="83">
        <v>15</v>
      </c>
      <c r="N30" s="22">
        <v>41</v>
      </c>
      <c r="O30" s="83">
        <v>28</v>
      </c>
      <c r="P30" s="83">
        <v>13</v>
      </c>
      <c r="Q30" s="22">
        <v>0</v>
      </c>
      <c r="R30" s="82">
        <v>0</v>
      </c>
      <c r="S30" s="82">
        <v>0</v>
      </c>
      <c r="T30" s="22">
        <v>4</v>
      </c>
      <c r="U30" s="22">
        <v>4</v>
      </c>
      <c r="V30" s="22">
        <v>0</v>
      </c>
    </row>
    <row r="31" spans="1:22" ht="16.5">
      <c r="A31" s="7" t="s">
        <v>197</v>
      </c>
      <c r="B31" s="82">
        <v>198</v>
      </c>
      <c r="C31" s="82">
        <v>100</v>
      </c>
      <c r="D31" s="82">
        <v>98</v>
      </c>
      <c r="E31" s="22">
        <v>46</v>
      </c>
      <c r="F31" s="22">
        <v>24</v>
      </c>
      <c r="G31" s="22">
        <v>22</v>
      </c>
      <c r="H31" s="22">
        <v>52</v>
      </c>
      <c r="I31" s="22">
        <v>21</v>
      </c>
      <c r="J31" s="22">
        <v>31</v>
      </c>
      <c r="K31" s="22">
        <v>48</v>
      </c>
      <c r="L31" s="22">
        <v>25</v>
      </c>
      <c r="M31" s="22">
        <v>23</v>
      </c>
      <c r="N31" s="22">
        <v>48</v>
      </c>
      <c r="O31" s="22">
        <v>26</v>
      </c>
      <c r="P31" s="22">
        <v>22</v>
      </c>
      <c r="Q31" s="22">
        <v>0</v>
      </c>
      <c r="R31" s="22">
        <v>0</v>
      </c>
      <c r="S31" s="22">
        <v>0</v>
      </c>
      <c r="T31" s="22">
        <v>4</v>
      </c>
      <c r="U31" s="22">
        <v>4</v>
      </c>
      <c r="V31" s="22">
        <v>0</v>
      </c>
    </row>
    <row r="32" spans="1:22" ht="16.5">
      <c r="A32" s="7" t="s">
        <v>198</v>
      </c>
      <c r="B32" s="82">
        <v>208</v>
      </c>
      <c r="C32" s="82">
        <v>107</v>
      </c>
      <c r="D32" s="82">
        <v>101</v>
      </c>
      <c r="E32" s="22">
        <v>45</v>
      </c>
      <c r="F32" s="22">
        <v>20</v>
      </c>
      <c r="G32" s="22">
        <v>25</v>
      </c>
      <c r="H32" s="22">
        <v>53</v>
      </c>
      <c r="I32" s="22">
        <v>20</v>
      </c>
      <c r="J32" s="22">
        <v>33</v>
      </c>
      <c r="K32" s="22">
        <v>55</v>
      </c>
      <c r="L32" s="22">
        <v>36</v>
      </c>
      <c r="M32" s="22">
        <v>19</v>
      </c>
      <c r="N32" s="22">
        <v>50</v>
      </c>
      <c r="O32" s="22">
        <v>27</v>
      </c>
      <c r="P32" s="22">
        <v>23</v>
      </c>
      <c r="Q32" s="22">
        <v>0</v>
      </c>
      <c r="R32" s="22">
        <v>0</v>
      </c>
      <c r="S32" s="22">
        <v>0</v>
      </c>
      <c r="T32" s="22">
        <v>5</v>
      </c>
      <c r="U32" s="22">
        <v>4</v>
      </c>
      <c r="V32" s="22">
        <v>1</v>
      </c>
    </row>
    <row r="33" spans="1:22" ht="16.5">
      <c r="A33" s="7"/>
      <c r="B33" s="82">
        <f aca="true" t="shared" si="2" ref="B33:P33">SUM(B28:B32)</f>
        <v>1045</v>
      </c>
      <c r="C33" s="82">
        <f t="shared" si="2"/>
        <v>567</v>
      </c>
      <c r="D33" s="82">
        <f t="shared" si="2"/>
        <v>478</v>
      </c>
      <c r="E33" s="82">
        <f t="shared" si="2"/>
        <v>236</v>
      </c>
      <c r="F33" s="82">
        <f t="shared" si="2"/>
        <v>121</v>
      </c>
      <c r="G33" s="82">
        <f t="shared" si="2"/>
        <v>115</v>
      </c>
      <c r="H33" s="82">
        <f t="shared" si="2"/>
        <v>255</v>
      </c>
      <c r="I33" s="82">
        <f t="shared" si="2"/>
        <v>124</v>
      </c>
      <c r="J33" s="82">
        <f t="shared" si="2"/>
        <v>131</v>
      </c>
      <c r="K33" s="82">
        <f t="shared" si="2"/>
        <v>259</v>
      </c>
      <c r="L33" s="82">
        <f t="shared" si="2"/>
        <v>154</v>
      </c>
      <c r="M33" s="82">
        <f t="shared" si="2"/>
        <v>105</v>
      </c>
      <c r="N33" s="82">
        <f t="shared" si="2"/>
        <v>277</v>
      </c>
      <c r="O33" s="82">
        <f t="shared" si="2"/>
        <v>151</v>
      </c>
      <c r="P33" s="82">
        <f t="shared" si="2"/>
        <v>126</v>
      </c>
      <c r="Q33" s="82">
        <v>0</v>
      </c>
      <c r="R33" s="82">
        <v>0</v>
      </c>
      <c r="S33" s="82">
        <v>0</v>
      </c>
      <c r="T33" s="82">
        <f>SUM(T28:T32)</f>
        <v>18</v>
      </c>
      <c r="U33" s="82">
        <v>17</v>
      </c>
      <c r="V33" s="82">
        <v>1</v>
      </c>
    </row>
    <row r="34" spans="1:22" ht="16.5">
      <c r="A34" s="85" t="s">
        <v>199</v>
      </c>
      <c r="B34" s="82"/>
      <c r="C34" s="82"/>
      <c r="D34" s="8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6"/>
      <c r="U34" s="22"/>
      <c r="V34" s="22"/>
    </row>
    <row r="35" spans="1:22" ht="16.5">
      <c r="A35" s="7" t="s">
        <v>200</v>
      </c>
      <c r="B35" s="82">
        <v>172</v>
      </c>
      <c r="C35" s="82">
        <v>55</v>
      </c>
      <c r="D35" s="82">
        <v>117</v>
      </c>
      <c r="E35" s="22">
        <v>41</v>
      </c>
      <c r="F35" s="22">
        <v>12</v>
      </c>
      <c r="G35" s="22">
        <v>29</v>
      </c>
      <c r="H35" s="22">
        <v>43</v>
      </c>
      <c r="I35" s="22">
        <v>14</v>
      </c>
      <c r="J35" s="22">
        <v>29</v>
      </c>
      <c r="K35" s="22">
        <v>42</v>
      </c>
      <c r="L35" s="22">
        <v>11</v>
      </c>
      <c r="M35" s="22">
        <v>31</v>
      </c>
      <c r="N35" s="22">
        <v>43</v>
      </c>
      <c r="O35" s="22">
        <v>18</v>
      </c>
      <c r="P35" s="22">
        <v>25</v>
      </c>
      <c r="Q35" s="22">
        <v>0</v>
      </c>
      <c r="R35" s="22">
        <v>0</v>
      </c>
      <c r="S35" s="22">
        <v>0</v>
      </c>
      <c r="T35" s="22">
        <v>3</v>
      </c>
      <c r="U35" s="22">
        <v>0</v>
      </c>
      <c r="V35" s="22">
        <v>3</v>
      </c>
    </row>
    <row r="36" spans="1:22" ht="16.5">
      <c r="A36" s="7" t="s">
        <v>201</v>
      </c>
      <c r="B36" s="82">
        <v>156</v>
      </c>
      <c r="C36" s="82">
        <v>39</v>
      </c>
      <c r="D36" s="82">
        <v>117</v>
      </c>
      <c r="E36" s="22">
        <v>40</v>
      </c>
      <c r="F36" s="22">
        <v>10</v>
      </c>
      <c r="G36" s="22">
        <v>30</v>
      </c>
      <c r="H36" s="22">
        <v>40</v>
      </c>
      <c r="I36" s="22">
        <v>11</v>
      </c>
      <c r="J36" s="22">
        <v>29</v>
      </c>
      <c r="K36" s="22">
        <v>37</v>
      </c>
      <c r="L36" s="22">
        <v>11</v>
      </c>
      <c r="M36" s="22">
        <v>26</v>
      </c>
      <c r="N36" s="22">
        <v>38</v>
      </c>
      <c r="O36" s="22">
        <v>7</v>
      </c>
      <c r="P36" s="22">
        <v>31</v>
      </c>
      <c r="Q36" s="22">
        <v>0</v>
      </c>
      <c r="R36" s="22">
        <v>0</v>
      </c>
      <c r="S36" s="22">
        <v>0</v>
      </c>
      <c r="T36" s="22">
        <v>1</v>
      </c>
      <c r="U36" s="22">
        <v>0</v>
      </c>
      <c r="V36" s="22">
        <v>1</v>
      </c>
    </row>
    <row r="37" spans="1:22" ht="16.5">
      <c r="A37" s="26" t="s">
        <v>202</v>
      </c>
      <c r="B37" s="82">
        <v>215</v>
      </c>
      <c r="C37" s="82">
        <v>32</v>
      </c>
      <c r="D37" s="82">
        <v>183</v>
      </c>
      <c r="E37" s="22">
        <v>52</v>
      </c>
      <c r="F37" s="83">
        <v>8</v>
      </c>
      <c r="G37" s="83">
        <v>44</v>
      </c>
      <c r="H37" s="22">
        <v>55</v>
      </c>
      <c r="I37" s="83">
        <v>6</v>
      </c>
      <c r="J37" s="83">
        <v>49</v>
      </c>
      <c r="K37" s="22">
        <v>52</v>
      </c>
      <c r="L37" s="83">
        <v>9</v>
      </c>
      <c r="M37" s="83">
        <v>43</v>
      </c>
      <c r="N37" s="22">
        <v>52</v>
      </c>
      <c r="O37" s="83">
        <v>7</v>
      </c>
      <c r="P37" s="83">
        <v>45</v>
      </c>
      <c r="Q37" s="22">
        <v>0</v>
      </c>
      <c r="R37" s="82">
        <v>0</v>
      </c>
      <c r="S37" s="82">
        <v>0</v>
      </c>
      <c r="T37" s="22">
        <v>4</v>
      </c>
      <c r="U37" s="22">
        <v>2</v>
      </c>
      <c r="V37" s="22">
        <v>2</v>
      </c>
    </row>
    <row r="38" spans="1:22" ht="16.5">
      <c r="A38" s="7" t="s">
        <v>203</v>
      </c>
      <c r="B38" s="82">
        <v>193</v>
      </c>
      <c r="C38" s="82">
        <v>138</v>
      </c>
      <c r="D38" s="82">
        <v>55</v>
      </c>
      <c r="E38" s="22">
        <v>51</v>
      </c>
      <c r="F38" s="22">
        <v>35</v>
      </c>
      <c r="G38" s="22">
        <v>16</v>
      </c>
      <c r="H38" s="22">
        <v>47</v>
      </c>
      <c r="I38" s="22">
        <v>35</v>
      </c>
      <c r="J38" s="22">
        <v>12</v>
      </c>
      <c r="K38" s="22">
        <v>44</v>
      </c>
      <c r="L38" s="22">
        <v>30</v>
      </c>
      <c r="M38" s="22">
        <v>14</v>
      </c>
      <c r="N38" s="22">
        <v>48</v>
      </c>
      <c r="O38" s="22">
        <v>37</v>
      </c>
      <c r="P38" s="22">
        <v>11</v>
      </c>
      <c r="Q38" s="22">
        <v>0</v>
      </c>
      <c r="R38" s="22">
        <v>0</v>
      </c>
      <c r="S38" s="22">
        <v>0</v>
      </c>
      <c r="T38" s="22">
        <v>3</v>
      </c>
      <c r="U38" s="22">
        <v>1</v>
      </c>
      <c r="V38" s="22">
        <v>2</v>
      </c>
    </row>
    <row r="39" spans="1:22" ht="16.5">
      <c r="A39" s="7" t="s">
        <v>204</v>
      </c>
      <c r="B39" s="82">
        <v>195</v>
      </c>
      <c r="C39" s="82">
        <v>73</v>
      </c>
      <c r="D39" s="82">
        <v>122</v>
      </c>
      <c r="E39" s="22">
        <v>42</v>
      </c>
      <c r="F39" s="22">
        <v>14</v>
      </c>
      <c r="G39" s="22">
        <v>28</v>
      </c>
      <c r="H39" s="22">
        <v>54</v>
      </c>
      <c r="I39" s="22">
        <v>25</v>
      </c>
      <c r="J39" s="22">
        <v>29</v>
      </c>
      <c r="K39" s="22">
        <v>57</v>
      </c>
      <c r="L39" s="22">
        <v>17</v>
      </c>
      <c r="M39" s="22">
        <v>40</v>
      </c>
      <c r="N39" s="22">
        <v>39</v>
      </c>
      <c r="O39" s="22">
        <v>14</v>
      </c>
      <c r="P39" s="22">
        <v>25</v>
      </c>
      <c r="Q39" s="22">
        <v>0</v>
      </c>
      <c r="R39" s="22">
        <v>0</v>
      </c>
      <c r="S39" s="22">
        <v>0</v>
      </c>
      <c r="T39" s="22">
        <v>3</v>
      </c>
      <c r="U39" s="22">
        <v>3</v>
      </c>
      <c r="V39" s="22">
        <v>0</v>
      </c>
    </row>
    <row r="40" spans="1:22" ht="16.5">
      <c r="A40" s="26" t="s">
        <v>242</v>
      </c>
      <c r="B40" s="82">
        <v>220</v>
      </c>
      <c r="C40" s="82">
        <v>62</v>
      </c>
      <c r="D40" s="82">
        <v>158</v>
      </c>
      <c r="E40" s="22">
        <v>56</v>
      </c>
      <c r="F40" s="83">
        <v>15</v>
      </c>
      <c r="G40" s="83">
        <v>41</v>
      </c>
      <c r="H40" s="22">
        <v>54</v>
      </c>
      <c r="I40" s="83">
        <v>14</v>
      </c>
      <c r="J40" s="83">
        <v>40</v>
      </c>
      <c r="K40" s="22">
        <v>52</v>
      </c>
      <c r="L40" s="83">
        <v>15</v>
      </c>
      <c r="M40" s="83">
        <v>37</v>
      </c>
      <c r="N40" s="22">
        <v>54</v>
      </c>
      <c r="O40" s="83">
        <v>15</v>
      </c>
      <c r="P40" s="83">
        <v>39</v>
      </c>
      <c r="Q40" s="22">
        <v>0</v>
      </c>
      <c r="R40" s="82">
        <v>0</v>
      </c>
      <c r="S40" s="82">
        <v>0</v>
      </c>
      <c r="T40" s="22">
        <v>4</v>
      </c>
      <c r="U40" s="22">
        <v>3</v>
      </c>
      <c r="V40" s="22">
        <v>1</v>
      </c>
    </row>
    <row r="41" spans="1:22" ht="16.5">
      <c r="A41" s="7"/>
      <c r="B41" s="82">
        <f aca="true" t="shared" si="3" ref="B41:P41">SUM(B35:B40)</f>
        <v>1151</v>
      </c>
      <c r="C41" s="82">
        <f t="shared" si="3"/>
        <v>399</v>
      </c>
      <c r="D41" s="82">
        <f t="shared" si="3"/>
        <v>752</v>
      </c>
      <c r="E41" s="82">
        <f t="shared" si="3"/>
        <v>282</v>
      </c>
      <c r="F41" s="82">
        <f t="shared" si="3"/>
        <v>94</v>
      </c>
      <c r="G41" s="82">
        <f t="shared" si="3"/>
        <v>188</v>
      </c>
      <c r="H41" s="82">
        <f t="shared" si="3"/>
        <v>293</v>
      </c>
      <c r="I41" s="82">
        <f t="shared" si="3"/>
        <v>105</v>
      </c>
      <c r="J41" s="82">
        <f t="shared" si="3"/>
        <v>188</v>
      </c>
      <c r="K41" s="82">
        <f t="shared" si="3"/>
        <v>284</v>
      </c>
      <c r="L41" s="82">
        <f t="shared" si="3"/>
        <v>93</v>
      </c>
      <c r="M41" s="82">
        <f t="shared" si="3"/>
        <v>191</v>
      </c>
      <c r="N41" s="82">
        <f t="shared" si="3"/>
        <v>274</v>
      </c>
      <c r="O41" s="82">
        <f t="shared" si="3"/>
        <v>98</v>
      </c>
      <c r="P41" s="82">
        <f t="shared" si="3"/>
        <v>176</v>
      </c>
      <c r="Q41" s="82">
        <v>0</v>
      </c>
      <c r="R41" s="82">
        <v>0</v>
      </c>
      <c r="S41" s="82">
        <v>0</v>
      </c>
      <c r="T41" s="82">
        <f>SUM(T35:T40)</f>
        <v>18</v>
      </c>
      <c r="U41" s="82">
        <f>SUM(U35:U40)</f>
        <v>9</v>
      </c>
      <c r="V41" s="82">
        <v>9</v>
      </c>
    </row>
    <row r="42" spans="1:22" ht="16.5">
      <c r="A42" s="84" t="s">
        <v>205</v>
      </c>
      <c r="B42" s="82"/>
      <c r="C42" s="82"/>
      <c r="D42" s="82"/>
      <c r="E42" s="22"/>
      <c r="F42" s="83"/>
      <c r="G42" s="83"/>
      <c r="H42" s="82"/>
      <c r="I42" s="82"/>
      <c r="J42" s="82"/>
      <c r="K42" s="22"/>
      <c r="L42" s="83"/>
      <c r="M42" s="83"/>
      <c r="N42" s="82"/>
      <c r="O42" s="82"/>
      <c r="P42" s="82"/>
      <c r="Q42" s="22"/>
      <c r="R42" s="83"/>
      <c r="S42" s="82"/>
      <c r="T42" s="82"/>
      <c r="U42" s="83"/>
      <c r="V42" s="83"/>
    </row>
    <row r="43" spans="1:22" ht="16.5">
      <c r="A43" s="26" t="s">
        <v>206</v>
      </c>
      <c r="B43" s="82">
        <v>214</v>
      </c>
      <c r="C43" s="82">
        <v>84</v>
      </c>
      <c r="D43" s="82">
        <v>130</v>
      </c>
      <c r="E43" s="22">
        <v>48</v>
      </c>
      <c r="F43" s="83">
        <v>19</v>
      </c>
      <c r="G43" s="83">
        <v>29</v>
      </c>
      <c r="H43" s="22">
        <v>55</v>
      </c>
      <c r="I43" s="83">
        <v>18</v>
      </c>
      <c r="J43" s="83">
        <v>37</v>
      </c>
      <c r="K43" s="22">
        <v>49</v>
      </c>
      <c r="L43" s="83">
        <v>22</v>
      </c>
      <c r="M43" s="83">
        <v>27</v>
      </c>
      <c r="N43" s="22">
        <v>55</v>
      </c>
      <c r="O43" s="83">
        <v>21</v>
      </c>
      <c r="P43" s="83">
        <v>34</v>
      </c>
      <c r="Q43" s="22">
        <v>0</v>
      </c>
      <c r="R43" s="83">
        <v>0</v>
      </c>
      <c r="S43" s="83">
        <v>0</v>
      </c>
      <c r="T43" s="22">
        <v>7</v>
      </c>
      <c r="U43" s="22">
        <v>4</v>
      </c>
      <c r="V43" s="22">
        <v>3</v>
      </c>
    </row>
    <row r="44" spans="1:22" ht="28.5">
      <c r="A44" s="86" t="s">
        <v>220</v>
      </c>
      <c r="B44" s="82">
        <v>205</v>
      </c>
      <c r="C44" s="82">
        <v>42</v>
      </c>
      <c r="D44" s="82">
        <v>163</v>
      </c>
      <c r="E44" s="22">
        <v>51</v>
      </c>
      <c r="F44" s="22">
        <v>14</v>
      </c>
      <c r="G44" s="22">
        <v>37</v>
      </c>
      <c r="H44" s="22">
        <v>52</v>
      </c>
      <c r="I44" s="22">
        <v>11</v>
      </c>
      <c r="J44" s="22">
        <v>41</v>
      </c>
      <c r="K44" s="22">
        <v>51</v>
      </c>
      <c r="L44" s="22">
        <v>5</v>
      </c>
      <c r="M44" s="22">
        <v>46</v>
      </c>
      <c r="N44" s="22">
        <v>48</v>
      </c>
      <c r="O44" s="22">
        <v>12</v>
      </c>
      <c r="P44" s="22">
        <v>36</v>
      </c>
      <c r="Q44" s="22">
        <v>0</v>
      </c>
      <c r="R44" s="22">
        <v>0</v>
      </c>
      <c r="S44" s="22">
        <v>0</v>
      </c>
      <c r="T44" s="22">
        <v>3</v>
      </c>
      <c r="U44" s="22">
        <v>0</v>
      </c>
      <c r="V44" s="22">
        <v>3</v>
      </c>
    </row>
    <row r="45" spans="1:22" ht="28.5">
      <c r="A45" s="86" t="s">
        <v>221</v>
      </c>
      <c r="B45" s="82">
        <v>209</v>
      </c>
      <c r="C45" s="82">
        <v>39</v>
      </c>
      <c r="D45" s="82">
        <v>170</v>
      </c>
      <c r="E45" s="22">
        <v>47</v>
      </c>
      <c r="F45" s="22">
        <v>14</v>
      </c>
      <c r="G45" s="22">
        <v>33</v>
      </c>
      <c r="H45" s="22">
        <v>55</v>
      </c>
      <c r="I45" s="22">
        <v>11</v>
      </c>
      <c r="J45" s="22">
        <v>44</v>
      </c>
      <c r="K45" s="22">
        <v>55</v>
      </c>
      <c r="L45" s="22">
        <v>6</v>
      </c>
      <c r="M45" s="22">
        <v>49</v>
      </c>
      <c r="N45" s="22">
        <v>49</v>
      </c>
      <c r="O45" s="22">
        <v>7</v>
      </c>
      <c r="P45" s="22">
        <v>42</v>
      </c>
      <c r="Q45" s="22">
        <v>0</v>
      </c>
      <c r="R45" s="22">
        <v>0</v>
      </c>
      <c r="S45" s="22">
        <v>0</v>
      </c>
      <c r="T45" s="22">
        <v>3</v>
      </c>
      <c r="U45" s="22">
        <v>1</v>
      </c>
      <c r="V45" s="22">
        <v>2</v>
      </c>
    </row>
    <row r="46" spans="1:22" ht="16.5">
      <c r="A46" s="26" t="s">
        <v>207</v>
      </c>
      <c r="B46" s="82">
        <v>201</v>
      </c>
      <c r="C46" s="82">
        <v>101</v>
      </c>
      <c r="D46" s="82">
        <v>100</v>
      </c>
      <c r="E46" s="22">
        <v>54</v>
      </c>
      <c r="F46" s="83">
        <v>25</v>
      </c>
      <c r="G46" s="83">
        <v>29</v>
      </c>
      <c r="H46" s="22">
        <v>49</v>
      </c>
      <c r="I46" s="83">
        <v>23</v>
      </c>
      <c r="J46" s="83">
        <v>26</v>
      </c>
      <c r="K46" s="22">
        <v>51</v>
      </c>
      <c r="L46" s="83">
        <v>29</v>
      </c>
      <c r="M46" s="83">
        <v>22</v>
      </c>
      <c r="N46" s="22">
        <v>40</v>
      </c>
      <c r="O46" s="83">
        <v>21</v>
      </c>
      <c r="P46" s="83">
        <v>19</v>
      </c>
      <c r="Q46" s="22">
        <v>0</v>
      </c>
      <c r="R46" s="82">
        <v>0</v>
      </c>
      <c r="S46" s="82">
        <v>0</v>
      </c>
      <c r="T46" s="22">
        <v>7</v>
      </c>
      <c r="U46" s="22">
        <v>3</v>
      </c>
      <c r="V46" s="22">
        <v>4</v>
      </c>
    </row>
    <row r="47" spans="1:22" ht="16.5">
      <c r="A47" s="26" t="s">
        <v>208</v>
      </c>
      <c r="B47" s="82">
        <v>186</v>
      </c>
      <c r="C47" s="82">
        <v>48</v>
      </c>
      <c r="D47" s="82">
        <v>138</v>
      </c>
      <c r="E47" s="22">
        <v>50</v>
      </c>
      <c r="F47" s="83">
        <v>11</v>
      </c>
      <c r="G47" s="83">
        <v>39</v>
      </c>
      <c r="H47" s="22">
        <v>47</v>
      </c>
      <c r="I47" s="83">
        <v>15</v>
      </c>
      <c r="J47" s="83">
        <v>32</v>
      </c>
      <c r="K47" s="22">
        <v>42</v>
      </c>
      <c r="L47" s="83">
        <v>10</v>
      </c>
      <c r="M47" s="83">
        <v>32</v>
      </c>
      <c r="N47" s="22">
        <v>41</v>
      </c>
      <c r="O47" s="83">
        <v>10</v>
      </c>
      <c r="P47" s="83">
        <v>31</v>
      </c>
      <c r="Q47" s="22">
        <v>0</v>
      </c>
      <c r="R47" s="83">
        <v>0</v>
      </c>
      <c r="S47" s="83">
        <v>0</v>
      </c>
      <c r="T47" s="22">
        <v>6</v>
      </c>
      <c r="U47" s="22">
        <v>2</v>
      </c>
      <c r="V47" s="22">
        <v>4</v>
      </c>
    </row>
    <row r="48" spans="1:22" ht="16.5">
      <c r="A48" s="7" t="s">
        <v>209</v>
      </c>
      <c r="B48" s="82">
        <v>183</v>
      </c>
      <c r="C48" s="82">
        <v>36</v>
      </c>
      <c r="D48" s="82">
        <v>147</v>
      </c>
      <c r="E48" s="22">
        <v>47</v>
      </c>
      <c r="F48" s="22">
        <v>8</v>
      </c>
      <c r="G48" s="22">
        <v>39</v>
      </c>
      <c r="H48" s="22">
        <v>44</v>
      </c>
      <c r="I48" s="22">
        <v>8</v>
      </c>
      <c r="J48" s="22">
        <v>36</v>
      </c>
      <c r="K48" s="22">
        <v>46</v>
      </c>
      <c r="L48" s="22">
        <v>11</v>
      </c>
      <c r="M48" s="22">
        <v>35</v>
      </c>
      <c r="N48" s="22">
        <v>37</v>
      </c>
      <c r="O48" s="22">
        <v>6</v>
      </c>
      <c r="P48" s="22">
        <v>31</v>
      </c>
      <c r="Q48" s="22">
        <v>0</v>
      </c>
      <c r="R48" s="22">
        <v>0</v>
      </c>
      <c r="S48" s="22">
        <v>0</v>
      </c>
      <c r="T48" s="22">
        <v>9</v>
      </c>
      <c r="U48" s="22">
        <v>3</v>
      </c>
      <c r="V48" s="22">
        <v>6</v>
      </c>
    </row>
    <row r="49" spans="1:22" ht="16.5">
      <c r="A49" s="26"/>
      <c r="B49" s="82">
        <f aca="true" t="shared" si="4" ref="B49:P49">SUM(B43:B48)</f>
        <v>1198</v>
      </c>
      <c r="C49" s="82">
        <f t="shared" si="4"/>
        <v>350</v>
      </c>
      <c r="D49" s="82">
        <f t="shared" si="4"/>
        <v>848</v>
      </c>
      <c r="E49" s="82">
        <f t="shared" si="4"/>
        <v>297</v>
      </c>
      <c r="F49" s="82">
        <f t="shared" si="4"/>
        <v>91</v>
      </c>
      <c r="G49" s="82">
        <f t="shared" si="4"/>
        <v>206</v>
      </c>
      <c r="H49" s="82">
        <f t="shared" si="4"/>
        <v>302</v>
      </c>
      <c r="I49" s="82">
        <f t="shared" si="4"/>
        <v>86</v>
      </c>
      <c r="J49" s="82">
        <f t="shared" si="4"/>
        <v>216</v>
      </c>
      <c r="K49" s="82">
        <f t="shared" si="4"/>
        <v>294</v>
      </c>
      <c r="L49" s="82">
        <f t="shared" si="4"/>
        <v>83</v>
      </c>
      <c r="M49" s="82">
        <f t="shared" si="4"/>
        <v>211</v>
      </c>
      <c r="N49" s="82">
        <f t="shared" si="4"/>
        <v>270</v>
      </c>
      <c r="O49" s="82">
        <f t="shared" si="4"/>
        <v>77</v>
      </c>
      <c r="P49" s="82">
        <f t="shared" si="4"/>
        <v>193</v>
      </c>
      <c r="Q49" s="82">
        <v>0</v>
      </c>
      <c r="R49" s="82">
        <v>0</v>
      </c>
      <c r="S49" s="82">
        <v>0</v>
      </c>
      <c r="T49" s="82">
        <f>SUM(T43:T48)</f>
        <v>35</v>
      </c>
      <c r="U49" s="82">
        <f>SUM(U43:U48)</f>
        <v>13</v>
      </c>
      <c r="V49" s="82">
        <f>SUM(V43:V48)</f>
        <v>22</v>
      </c>
    </row>
    <row r="50" spans="1:22" ht="16.5">
      <c r="A50" s="84" t="s">
        <v>210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3"/>
      <c r="V50" s="83"/>
    </row>
    <row r="51" spans="1:22" ht="16.5">
      <c r="A51" s="7" t="s">
        <v>211</v>
      </c>
      <c r="B51" s="82">
        <v>88</v>
      </c>
      <c r="C51" s="82">
        <v>33</v>
      </c>
      <c r="D51" s="82">
        <v>55</v>
      </c>
      <c r="E51" s="22">
        <v>44</v>
      </c>
      <c r="F51" s="22">
        <v>13</v>
      </c>
      <c r="G51" s="82">
        <v>31</v>
      </c>
      <c r="H51" s="82">
        <v>44</v>
      </c>
      <c r="I51" s="82">
        <v>20</v>
      </c>
      <c r="J51" s="22">
        <v>24</v>
      </c>
      <c r="K51" s="22">
        <v>0</v>
      </c>
      <c r="L51" s="82">
        <v>0</v>
      </c>
      <c r="M51" s="82">
        <v>0</v>
      </c>
      <c r="N51" s="82">
        <v>0</v>
      </c>
      <c r="O51" s="22">
        <v>0</v>
      </c>
      <c r="P51" s="22">
        <v>0</v>
      </c>
      <c r="Q51" s="8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</row>
    <row r="52" spans="1:22" ht="16.5">
      <c r="A52" s="26" t="s">
        <v>212</v>
      </c>
      <c r="B52" s="82">
        <v>197</v>
      </c>
      <c r="C52" s="82">
        <v>92</v>
      </c>
      <c r="D52" s="82">
        <v>105</v>
      </c>
      <c r="E52" s="22">
        <v>48</v>
      </c>
      <c r="F52" s="83">
        <v>19</v>
      </c>
      <c r="G52" s="83">
        <v>29</v>
      </c>
      <c r="H52" s="22">
        <v>45</v>
      </c>
      <c r="I52" s="83">
        <v>17</v>
      </c>
      <c r="J52" s="83">
        <v>28</v>
      </c>
      <c r="K52" s="22">
        <v>52</v>
      </c>
      <c r="L52" s="83">
        <v>26</v>
      </c>
      <c r="M52" s="83">
        <v>26</v>
      </c>
      <c r="N52" s="22">
        <v>49</v>
      </c>
      <c r="O52" s="83">
        <v>27</v>
      </c>
      <c r="P52" s="83">
        <v>22</v>
      </c>
      <c r="Q52" s="22">
        <v>0</v>
      </c>
      <c r="R52" s="82">
        <v>0</v>
      </c>
      <c r="S52" s="82">
        <v>0</v>
      </c>
      <c r="T52" s="22">
        <v>3</v>
      </c>
      <c r="U52" s="22">
        <v>3</v>
      </c>
      <c r="V52" s="22">
        <v>0</v>
      </c>
    </row>
    <row r="53" spans="1:22" ht="16.5">
      <c r="A53" s="7" t="s">
        <v>213</v>
      </c>
      <c r="B53" s="82">
        <v>204</v>
      </c>
      <c r="C53" s="82">
        <v>89</v>
      </c>
      <c r="D53" s="82">
        <v>115</v>
      </c>
      <c r="E53" s="22">
        <v>51</v>
      </c>
      <c r="F53" s="22">
        <v>22</v>
      </c>
      <c r="G53" s="22">
        <v>29</v>
      </c>
      <c r="H53" s="22">
        <v>47</v>
      </c>
      <c r="I53" s="22">
        <v>22</v>
      </c>
      <c r="J53" s="22">
        <v>25</v>
      </c>
      <c r="K53" s="22">
        <v>54</v>
      </c>
      <c r="L53" s="22">
        <v>23</v>
      </c>
      <c r="M53" s="22">
        <v>31</v>
      </c>
      <c r="N53" s="22">
        <v>50</v>
      </c>
      <c r="O53" s="22">
        <v>21</v>
      </c>
      <c r="P53" s="22">
        <v>29</v>
      </c>
      <c r="Q53" s="22">
        <v>0</v>
      </c>
      <c r="R53" s="22">
        <v>0</v>
      </c>
      <c r="S53" s="22">
        <v>0</v>
      </c>
      <c r="T53" s="22">
        <v>2</v>
      </c>
      <c r="U53" s="22">
        <v>1</v>
      </c>
      <c r="V53" s="22">
        <v>1</v>
      </c>
    </row>
    <row r="54" spans="1:22" ht="16.5">
      <c r="A54" s="26" t="s">
        <v>214</v>
      </c>
      <c r="B54" s="82">
        <v>213</v>
      </c>
      <c r="C54" s="82">
        <v>89</v>
      </c>
      <c r="D54" s="82">
        <v>124</v>
      </c>
      <c r="E54" s="22">
        <v>55</v>
      </c>
      <c r="F54" s="83">
        <v>21</v>
      </c>
      <c r="G54" s="83">
        <v>34</v>
      </c>
      <c r="H54" s="22">
        <v>55</v>
      </c>
      <c r="I54" s="83">
        <v>24</v>
      </c>
      <c r="J54" s="83">
        <v>31</v>
      </c>
      <c r="K54" s="22">
        <v>53</v>
      </c>
      <c r="L54" s="83">
        <v>19</v>
      </c>
      <c r="M54" s="83">
        <v>34</v>
      </c>
      <c r="N54" s="22">
        <v>50</v>
      </c>
      <c r="O54" s="83">
        <v>25</v>
      </c>
      <c r="P54" s="83">
        <v>25</v>
      </c>
      <c r="Q54" s="22">
        <v>0</v>
      </c>
      <c r="R54" s="82">
        <v>0</v>
      </c>
      <c r="S54" s="82">
        <v>0</v>
      </c>
      <c r="T54" s="22">
        <v>0</v>
      </c>
      <c r="U54" s="22">
        <v>0</v>
      </c>
      <c r="V54" s="22">
        <v>0</v>
      </c>
    </row>
    <row r="55" spans="1:22" ht="16.5">
      <c r="A55" s="26" t="s">
        <v>215</v>
      </c>
      <c r="B55" s="82">
        <v>201</v>
      </c>
      <c r="C55" s="82">
        <v>142</v>
      </c>
      <c r="D55" s="82">
        <v>59</v>
      </c>
      <c r="E55" s="22">
        <v>50</v>
      </c>
      <c r="F55" s="83">
        <v>34</v>
      </c>
      <c r="G55" s="83">
        <v>16</v>
      </c>
      <c r="H55" s="22">
        <v>51</v>
      </c>
      <c r="I55" s="83">
        <v>38</v>
      </c>
      <c r="J55" s="83">
        <v>13</v>
      </c>
      <c r="K55" s="22">
        <v>49</v>
      </c>
      <c r="L55" s="83">
        <v>34</v>
      </c>
      <c r="M55" s="83">
        <v>15</v>
      </c>
      <c r="N55" s="22">
        <v>48</v>
      </c>
      <c r="O55" s="83">
        <v>33</v>
      </c>
      <c r="P55" s="83">
        <v>15</v>
      </c>
      <c r="Q55" s="22">
        <v>0</v>
      </c>
      <c r="R55" s="83">
        <v>0</v>
      </c>
      <c r="S55" s="83">
        <v>0</v>
      </c>
      <c r="T55" s="22">
        <v>3</v>
      </c>
      <c r="U55" s="22">
        <v>3</v>
      </c>
      <c r="V55" s="22">
        <v>0</v>
      </c>
    </row>
    <row r="56" spans="1:22" ht="16.5">
      <c r="A56" s="7" t="s">
        <v>216</v>
      </c>
      <c r="B56" s="82">
        <v>196</v>
      </c>
      <c r="C56" s="82">
        <v>80</v>
      </c>
      <c r="D56" s="82">
        <v>116</v>
      </c>
      <c r="E56" s="22">
        <v>46</v>
      </c>
      <c r="F56" s="22">
        <v>18</v>
      </c>
      <c r="G56" s="22">
        <v>28</v>
      </c>
      <c r="H56" s="22">
        <v>57</v>
      </c>
      <c r="I56" s="22">
        <v>25</v>
      </c>
      <c r="J56" s="22">
        <v>32</v>
      </c>
      <c r="K56" s="22">
        <v>53</v>
      </c>
      <c r="L56" s="22">
        <v>18</v>
      </c>
      <c r="M56" s="22">
        <v>35</v>
      </c>
      <c r="N56" s="22">
        <v>40</v>
      </c>
      <c r="O56" s="22">
        <v>19</v>
      </c>
      <c r="P56" s="22">
        <v>21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</row>
    <row r="57" spans="1:22" ht="16.5">
      <c r="A57" s="26"/>
      <c r="B57" s="82">
        <f aca="true" t="shared" si="5" ref="B57:P57">SUM(B51:B56)</f>
        <v>1099</v>
      </c>
      <c r="C57" s="82">
        <f t="shared" si="5"/>
        <v>525</v>
      </c>
      <c r="D57" s="82">
        <f t="shared" si="5"/>
        <v>574</v>
      </c>
      <c r="E57" s="82">
        <f t="shared" si="5"/>
        <v>294</v>
      </c>
      <c r="F57" s="82">
        <f t="shared" si="5"/>
        <v>127</v>
      </c>
      <c r="G57" s="82">
        <f t="shared" si="5"/>
        <v>167</v>
      </c>
      <c r="H57" s="82">
        <f t="shared" si="5"/>
        <v>299</v>
      </c>
      <c r="I57" s="82">
        <f t="shared" si="5"/>
        <v>146</v>
      </c>
      <c r="J57" s="82">
        <f t="shared" si="5"/>
        <v>153</v>
      </c>
      <c r="K57" s="82">
        <f t="shared" si="5"/>
        <v>261</v>
      </c>
      <c r="L57" s="82">
        <f t="shared" si="5"/>
        <v>120</v>
      </c>
      <c r="M57" s="82">
        <f t="shared" si="5"/>
        <v>141</v>
      </c>
      <c r="N57" s="82">
        <f t="shared" si="5"/>
        <v>237</v>
      </c>
      <c r="O57" s="82">
        <f t="shared" si="5"/>
        <v>125</v>
      </c>
      <c r="P57" s="82">
        <f t="shared" si="5"/>
        <v>112</v>
      </c>
      <c r="Q57" s="82">
        <v>0</v>
      </c>
      <c r="R57" s="82">
        <v>0</v>
      </c>
      <c r="S57" s="82">
        <v>0</v>
      </c>
      <c r="T57" s="82">
        <v>8</v>
      </c>
      <c r="U57" s="82">
        <v>7</v>
      </c>
      <c r="V57" s="82">
        <v>1</v>
      </c>
    </row>
    <row r="58" spans="1:22" ht="16.5">
      <c r="A58" s="26" t="s">
        <v>217</v>
      </c>
      <c r="B58" s="83">
        <v>7777</v>
      </c>
      <c r="C58" s="83">
        <v>4035</v>
      </c>
      <c r="D58" s="83">
        <v>3742</v>
      </c>
      <c r="E58" s="83">
        <v>1897</v>
      </c>
      <c r="F58" s="83">
        <v>950</v>
      </c>
      <c r="G58" s="83">
        <v>947</v>
      </c>
      <c r="H58" s="83">
        <v>1942</v>
      </c>
      <c r="I58" s="83">
        <v>999</v>
      </c>
      <c r="J58" s="83">
        <v>943</v>
      </c>
      <c r="K58" s="83">
        <v>1873</v>
      </c>
      <c r="L58" s="83">
        <v>945</v>
      </c>
      <c r="M58" s="83">
        <v>928</v>
      </c>
      <c r="N58" s="83">
        <v>1837</v>
      </c>
      <c r="O58" s="83">
        <v>989</v>
      </c>
      <c r="P58" s="83">
        <v>848</v>
      </c>
      <c r="Q58" s="22">
        <v>45</v>
      </c>
      <c r="R58" s="83">
        <v>21</v>
      </c>
      <c r="S58" s="83">
        <v>24</v>
      </c>
      <c r="T58" s="83">
        <v>183</v>
      </c>
      <c r="U58" s="83">
        <v>131</v>
      </c>
      <c r="V58" s="83">
        <v>52</v>
      </c>
    </row>
    <row r="59" spans="1:22" ht="16.5">
      <c r="A59" s="43"/>
      <c r="B59" s="44"/>
      <c r="C59" s="44"/>
      <c r="D59" s="44"/>
      <c r="E59" s="45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88"/>
      <c r="R59" s="87"/>
      <c r="S59" s="48"/>
      <c r="T59" s="48"/>
      <c r="U59" s="48"/>
      <c r="V59" s="48"/>
    </row>
    <row r="60" spans="1:17" ht="16.5" customHeight="1">
      <c r="A60" s="96"/>
      <c r="Q60" s="89"/>
    </row>
  </sheetData>
  <sheetProtection/>
  <mergeCells count="11">
    <mergeCell ref="Q3:S3"/>
    <mergeCell ref="T3:V3"/>
    <mergeCell ref="A2:AB2"/>
    <mergeCell ref="A1:P1"/>
    <mergeCell ref="Q1:V1"/>
    <mergeCell ref="A3:A4"/>
    <mergeCell ref="B3:D3"/>
    <mergeCell ref="E3:G3"/>
    <mergeCell ref="H3:J3"/>
    <mergeCell ref="K3:M3"/>
    <mergeCell ref="N3:P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63"/>
  <sheetViews>
    <sheetView zoomScalePageLayoutView="0" workbookViewId="0" topLeftCell="B1">
      <selection activeCell="B2" sqref="B2:AC2"/>
    </sheetView>
  </sheetViews>
  <sheetFormatPr defaultColWidth="9.00390625" defaultRowHeight="16.5"/>
  <cols>
    <col min="2" max="2" width="23.625" style="0" customWidth="1"/>
    <col min="3" max="3" width="5.50390625" style="0" bestFit="1" customWidth="1"/>
    <col min="4" max="4" width="4.50390625" style="0" bestFit="1" customWidth="1"/>
    <col min="5" max="5" width="4.125" style="0" bestFit="1" customWidth="1"/>
    <col min="6" max="6" width="5.50390625" style="0" bestFit="1" customWidth="1"/>
    <col min="7" max="8" width="4.125" style="0" bestFit="1" customWidth="1"/>
    <col min="9" max="9" width="5.50390625" style="0" bestFit="1" customWidth="1"/>
    <col min="10" max="11" width="4.125" style="0" bestFit="1" customWidth="1"/>
    <col min="12" max="12" width="5.50390625" style="0" bestFit="1" customWidth="1"/>
    <col min="13" max="14" width="4.125" style="0" bestFit="1" customWidth="1"/>
    <col min="15" max="15" width="5.50390625" style="0" bestFit="1" customWidth="1"/>
    <col min="16" max="17" width="3.50390625" style="0" bestFit="1" customWidth="1"/>
    <col min="18" max="18" width="5.50390625" style="0" bestFit="1" customWidth="1"/>
    <col min="19" max="19" width="4.50390625" style="0" customWidth="1"/>
    <col min="20" max="20" width="3.50390625" style="0" bestFit="1" customWidth="1"/>
    <col min="21" max="21" width="5.50390625" style="0" bestFit="1" customWidth="1"/>
    <col min="22" max="23" width="3.50390625" style="0" bestFit="1" customWidth="1"/>
    <col min="24" max="24" width="5.50390625" style="0" bestFit="1" customWidth="1"/>
    <col min="25" max="26" width="3.50390625" style="0" bestFit="1" customWidth="1"/>
    <col min="27" max="27" width="5.50390625" style="0" bestFit="1" customWidth="1"/>
    <col min="28" max="28" width="3.50390625" style="0" bestFit="1" customWidth="1"/>
    <col min="29" max="29" width="3.50390625" style="0" customWidth="1"/>
  </cols>
  <sheetData>
    <row r="1" spans="1:21" ht="21">
      <c r="A1" s="1"/>
      <c r="B1" s="126" t="s">
        <v>159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 t="s">
        <v>164</v>
      </c>
      <c r="O1" s="127"/>
      <c r="P1" s="127"/>
      <c r="Q1" s="127"/>
      <c r="R1" s="128"/>
      <c r="S1" s="1"/>
      <c r="T1" s="1"/>
      <c r="U1" s="1"/>
    </row>
    <row r="2" spans="1:29" ht="16.5">
      <c r="A2" s="1"/>
      <c r="B2" s="148" t="s">
        <v>263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</row>
    <row r="3" spans="1:29" ht="16.5">
      <c r="A3" s="1"/>
      <c r="B3" s="130" t="s">
        <v>169</v>
      </c>
      <c r="C3" s="122" t="s">
        <v>158</v>
      </c>
      <c r="D3" s="122"/>
      <c r="E3" s="122"/>
      <c r="F3" s="122" t="s">
        <v>42</v>
      </c>
      <c r="G3" s="122"/>
      <c r="H3" s="122"/>
      <c r="I3" s="122" t="s">
        <v>43</v>
      </c>
      <c r="J3" s="122"/>
      <c r="K3" s="122"/>
      <c r="L3" s="122" t="s">
        <v>44</v>
      </c>
      <c r="M3" s="122"/>
      <c r="N3" s="122"/>
      <c r="O3" s="122" t="s">
        <v>45</v>
      </c>
      <c r="P3" s="122"/>
      <c r="Q3" s="122"/>
      <c r="R3" s="122" t="s">
        <v>165</v>
      </c>
      <c r="S3" s="122"/>
      <c r="T3" s="122"/>
      <c r="U3" s="122" t="s">
        <v>166</v>
      </c>
      <c r="V3" s="122"/>
      <c r="W3" s="122"/>
      <c r="X3" s="122" t="s">
        <v>167</v>
      </c>
      <c r="Y3" s="122"/>
      <c r="Z3" s="122"/>
      <c r="AA3" s="123" t="s">
        <v>162</v>
      </c>
      <c r="AB3" s="124"/>
      <c r="AC3" s="125"/>
    </row>
    <row r="4" spans="1:29" ht="16.5">
      <c r="A4" s="1"/>
      <c r="B4" s="130"/>
      <c r="C4" s="27" t="s">
        <v>47</v>
      </c>
      <c r="D4" s="27" t="s">
        <v>2</v>
      </c>
      <c r="E4" s="27" t="s">
        <v>3</v>
      </c>
      <c r="F4" s="27" t="s">
        <v>1</v>
      </c>
      <c r="G4" s="27" t="s">
        <v>2</v>
      </c>
      <c r="H4" s="27" t="s">
        <v>3</v>
      </c>
      <c r="I4" s="27" t="s">
        <v>1</v>
      </c>
      <c r="J4" s="27" t="s">
        <v>2</v>
      </c>
      <c r="K4" s="27" t="s">
        <v>3</v>
      </c>
      <c r="L4" s="27" t="s">
        <v>1</v>
      </c>
      <c r="M4" s="27" t="s">
        <v>2</v>
      </c>
      <c r="N4" s="27" t="s">
        <v>3</v>
      </c>
      <c r="O4" s="27" t="s">
        <v>168</v>
      </c>
      <c r="P4" s="27" t="s">
        <v>2</v>
      </c>
      <c r="Q4" s="27" t="s">
        <v>3</v>
      </c>
      <c r="R4" s="27" t="s">
        <v>168</v>
      </c>
      <c r="S4" s="27" t="s">
        <v>2</v>
      </c>
      <c r="T4" s="27" t="s">
        <v>3</v>
      </c>
      <c r="U4" s="27" t="s">
        <v>168</v>
      </c>
      <c r="V4" s="27" t="s">
        <v>160</v>
      </c>
      <c r="W4" s="27" t="s">
        <v>3</v>
      </c>
      <c r="X4" s="27" t="s">
        <v>168</v>
      </c>
      <c r="Y4" s="27" t="s">
        <v>160</v>
      </c>
      <c r="Z4" s="27" t="s">
        <v>3</v>
      </c>
      <c r="AA4" s="27" t="s">
        <v>168</v>
      </c>
      <c r="AB4" s="27" t="s">
        <v>160</v>
      </c>
      <c r="AC4" s="27" t="s">
        <v>3</v>
      </c>
    </row>
    <row r="5" spans="1:29" ht="16.5">
      <c r="A5" s="1"/>
      <c r="B5" s="56" t="s">
        <v>6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78"/>
      <c r="S5" s="78"/>
      <c r="T5" s="78"/>
      <c r="U5" s="78"/>
      <c r="V5" s="76"/>
      <c r="W5" s="76"/>
      <c r="X5" s="76"/>
      <c r="Y5" s="76"/>
      <c r="Z5" s="76"/>
      <c r="AA5" s="76"/>
      <c r="AB5" s="76"/>
      <c r="AC5" s="76"/>
    </row>
    <row r="6" spans="1:29" ht="16.5">
      <c r="A6" s="1"/>
      <c r="B6" s="31" t="s">
        <v>51</v>
      </c>
      <c r="C6" s="7">
        <f>SUM(D6,E6)</f>
        <v>43</v>
      </c>
      <c r="D6" s="7">
        <f>SUM(G6,J6,M6,P6)</f>
        <v>24</v>
      </c>
      <c r="E6" s="7">
        <f>SUM(H6,K6,N6,Q6)</f>
        <v>19</v>
      </c>
      <c r="F6" s="7">
        <f>SUM(H6,G6)</f>
        <v>12</v>
      </c>
      <c r="G6" s="7">
        <v>6</v>
      </c>
      <c r="H6" s="7">
        <v>6</v>
      </c>
      <c r="I6" s="7">
        <f>SUM(K6,J6)</f>
        <v>15</v>
      </c>
      <c r="J6" s="7">
        <v>7</v>
      </c>
      <c r="K6" s="7">
        <v>8</v>
      </c>
      <c r="L6" s="7">
        <f>SUM(M6,N6)</f>
        <v>9</v>
      </c>
      <c r="M6" s="7">
        <v>5</v>
      </c>
      <c r="N6" s="7">
        <v>4</v>
      </c>
      <c r="O6" s="7">
        <f>SUM(Q6,P6)</f>
        <v>7</v>
      </c>
      <c r="P6" s="7">
        <v>6</v>
      </c>
      <c r="Q6" s="7">
        <v>1</v>
      </c>
      <c r="R6" s="7">
        <v>0</v>
      </c>
      <c r="S6" s="7">
        <v>0</v>
      </c>
      <c r="T6" s="7">
        <v>0</v>
      </c>
      <c r="U6" s="7">
        <v>0</v>
      </c>
      <c r="V6" s="79">
        <v>0</v>
      </c>
      <c r="W6" s="79">
        <v>0</v>
      </c>
      <c r="X6" s="79">
        <v>0</v>
      </c>
      <c r="Y6" s="79">
        <v>0</v>
      </c>
      <c r="Z6" s="79">
        <v>0</v>
      </c>
      <c r="AA6" s="79">
        <v>0</v>
      </c>
      <c r="AB6" s="79">
        <v>0</v>
      </c>
      <c r="AC6" s="79">
        <v>0</v>
      </c>
    </row>
    <row r="7" spans="1:29" ht="16.5">
      <c r="A7" s="1"/>
      <c r="B7" s="31" t="s">
        <v>56</v>
      </c>
      <c r="C7" s="7">
        <f aca="true" t="shared" si="0" ref="C7:C60">SUM(D7,E7)</f>
        <v>51</v>
      </c>
      <c r="D7" s="7">
        <f aca="true" t="shared" si="1" ref="D7:E60">SUM(G7,J7,M7,P7)</f>
        <v>15</v>
      </c>
      <c r="E7" s="7">
        <f t="shared" si="1"/>
        <v>36</v>
      </c>
      <c r="F7" s="7">
        <f>SUM(H7,G7)</f>
        <v>15</v>
      </c>
      <c r="G7" s="7">
        <v>8</v>
      </c>
      <c r="H7" s="7">
        <v>7</v>
      </c>
      <c r="I7" s="7">
        <f aca="true" t="shared" si="2" ref="I7:I59">SUM(K7,J7)</f>
        <v>14</v>
      </c>
      <c r="J7" s="7">
        <v>4</v>
      </c>
      <c r="K7" s="7">
        <v>10</v>
      </c>
      <c r="L7" s="7">
        <f aca="true" t="shared" si="3" ref="L7:L59">SUM(M7,N7)</f>
        <v>14</v>
      </c>
      <c r="M7" s="7">
        <v>3</v>
      </c>
      <c r="N7" s="7">
        <v>11</v>
      </c>
      <c r="O7" s="7">
        <f aca="true" t="shared" si="4" ref="O7:O59">SUM(Q7,P7)</f>
        <v>8</v>
      </c>
      <c r="P7" s="7">
        <v>0</v>
      </c>
      <c r="Q7" s="7">
        <v>8</v>
      </c>
      <c r="R7" s="7">
        <v>0</v>
      </c>
      <c r="S7" s="7">
        <v>0</v>
      </c>
      <c r="T7" s="7">
        <v>0</v>
      </c>
      <c r="U7" s="7">
        <v>0</v>
      </c>
      <c r="V7" s="79">
        <v>0</v>
      </c>
      <c r="W7" s="79">
        <v>0</v>
      </c>
      <c r="X7" s="79">
        <v>0</v>
      </c>
      <c r="Y7" s="79">
        <v>0</v>
      </c>
      <c r="Z7" s="79">
        <v>0</v>
      </c>
      <c r="AA7" s="79">
        <v>0</v>
      </c>
      <c r="AB7" s="79">
        <v>0</v>
      </c>
      <c r="AC7" s="79">
        <v>0</v>
      </c>
    </row>
    <row r="8" spans="1:29" ht="16.5">
      <c r="A8" s="1"/>
      <c r="B8" s="31" t="s">
        <v>170</v>
      </c>
      <c r="C8" s="7">
        <f t="shared" si="0"/>
        <v>42</v>
      </c>
      <c r="D8" s="7">
        <f t="shared" si="1"/>
        <v>27</v>
      </c>
      <c r="E8" s="7">
        <v>15</v>
      </c>
      <c r="F8" s="7">
        <f aca="true" t="shared" si="5" ref="F8:F59">SUM(H8,G8)</f>
        <v>19</v>
      </c>
      <c r="G8" s="7">
        <v>13</v>
      </c>
      <c r="H8" s="7">
        <v>6</v>
      </c>
      <c r="I8" s="7">
        <f t="shared" si="2"/>
        <v>14</v>
      </c>
      <c r="J8" s="7">
        <v>8</v>
      </c>
      <c r="K8" s="7">
        <v>6</v>
      </c>
      <c r="L8" s="7">
        <f t="shared" si="3"/>
        <v>7</v>
      </c>
      <c r="M8" s="7">
        <v>6</v>
      </c>
      <c r="N8" s="7">
        <v>1</v>
      </c>
      <c r="O8" s="7">
        <f t="shared" si="4"/>
        <v>1</v>
      </c>
      <c r="P8" s="7">
        <v>0</v>
      </c>
      <c r="Q8" s="7">
        <v>1</v>
      </c>
      <c r="R8" s="7">
        <v>0</v>
      </c>
      <c r="S8" s="7">
        <v>0</v>
      </c>
      <c r="T8" s="7">
        <v>0</v>
      </c>
      <c r="U8" s="7">
        <v>0</v>
      </c>
      <c r="V8" s="79">
        <v>0</v>
      </c>
      <c r="W8" s="79">
        <v>0</v>
      </c>
      <c r="X8" s="79">
        <v>0</v>
      </c>
      <c r="Y8" s="79">
        <v>0</v>
      </c>
      <c r="Z8" s="79">
        <v>0</v>
      </c>
      <c r="AA8" s="79">
        <v>1</v>
      </c>
      <c r="AB8" s="79">
        <v>0</v>
      </c>
      <c r="AC8" s="79">
        <v>1</v>
      </c>
    </row>
    <row r="9" spans="1:29" ht="16.5">
      <c r="A9" s="1"/>
      <c r="B9" s="31" t="s">
        <v>52</v>
      </c>
      <c r="C9" s="7">
        <f t="shared" si="0"/>
        <v>28</v>
      </c>
      <c r="D9" s="7">
        <f t="shared" si="1"/>
        <v>13</v>
      </c>
      <c r="E9" s="7">
        <f t="shared" si="1"/>
        <v>15</v>
      </c>
      <c r="F9" s="7">
        <f t="shared" si="5"/>
        <v>9</v>
      </c>
      <c r="G9" s="7">
        <v>4</v>
      </c>
      <c r="H9" s="7">
        <v>5</v>
      </c>
      <c r="I9" s="7">
        <f t="shared" si="2"/>
        <v>10</v>
      </c>
      <c r="J9" s="7">
        <v>4</v>
      </c>
      <c r="K9" s="7">
        <v>6</v>
      </c>
      <c r="L9" s="7">
        <f t="shared" si="3"/>
        <v>5</v>
      </c>
      <c r="M9" s="7">
        <v>3</v>
      </c>
      <c r="N9" s="7">
        <v>2</v>
      </c>
      <c r="O9" s="7">
        <f t="shared" si="4"/>
        <v>4</v>
      </c>
      <c r="P9" s="7">
        <v>2</v>
      </c>
      <c r="Q9" s="7">
        <v>2</v>
      </c>
      <c r="R9" s="7">
        <v>0</v>
      </c>
      <c r="S9" s="7">
        <v>0</v>
      </c>
      <c r="T9" s="7">
        <v>0</v>
      </c>
      <c r="U9" s="7">
        <v>0</v>
      </c>
      <c r="V9" s="79">
        <v>0</v>
      </c>
      <c r="W9" s="79">
        <v>0</v>
      </c>
      <c r="X9" s="79">
        <v>0</v>
      </c>
      <c r="Y9" s="79">
        <v>0</v>
      </c>
      <c r="Z9" s="79">
        <v>0</v>
      </c>
      <c r="AA9" s="79">
        <v>0</v>
      </c>
      <c r="AB9" s="79">
        <v>0</v>
      </c>
      <c r="AC9" s="79">
        <v>0</v>
      </c>
    </row>
    <row r="10" spans="1:29" ht="16.5">
      <c r="A10" s="1"/>
      <c r="B10" s="31" t="s">
        <v>53</v>
      </c>
      <c r="C10" s="7">
        <f t="shared" si="0"/>
        <v>28</v>
      </c>
      <c r="D10" s="7">
        <v>16</v>
      </c>
      <c r="E10" s="7">
        <f t="shared" si="1"/>
        <v>12</v>
      </c>
      <c r="F10" s="7">
        <f t="shared" si="5"/>
        <v>13</v>
      </c>
      <c r="G10" s="7">
        <v>9</v>
      </c>
      <c r="H10" s="7">
        <v>4</v>
      </c>
      <c r="I10" s="7">
        <f t="shared" si="2"/>
        <v>12</v>
      </c>
      <c r="J10" s="7">
        <v>4</v>
      </c>
      <c r="K10" s="7">
        <v>8</v>
      </c>
      <c r="L10" s="7">
        <f t="shared" si="3"/>
        <v>2</v>
      </c>
      <c r="M10" s="7">
        <v>2</v>
      </c>
      <c r="N10" s="7">
        <v>0</v>
      </c>
      <c r="O10" s="7">
        <f t="shared" si="4"/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9">
        <v>0</v>
      </c>
      <c r="W10" s="79">
        <v>0</v>
      </c>
      <c r="X10" s="79">
        <v>0</v>
      </c>
      <c r="Y10" s="79">
        <v>0</v>
      </c>
      <c r="Z10" s="79">
        <v>0</v>
      </c>
      <c r="AA10" s="79">
        <v>1</v>
      </c>
      <c r="AB10" s="79">
        <v>1</v>
      </c>
      <c r="AC10" s="79">
        <v>0</v>
      </c>
    </row>
    <row r="11" spans="1:29" ht="16.5">
      <c r="A11" s="1"/>
      <c r="B11" s="31" t="s">
        <v>54</v>
      </c>
      <c r="C11" s="7">
        <f t="shared" si="0"/>
        <v>46</v>
      </c>
      <c r="D11" s="7">
        <f t="shared" si="1"/>
        <v>27</v>
      </c>
      <c r="E11" s="7">
        <f t="shared" si="1"/>
        <v>19</v>
      </c>
      <c r="F11" s="7">
        <f t="shared" si="5"/>
        <v>16</v>
      </c>
      <c r="G11" s="7">
        <v>11</v>
      </c>
      <c r="H11" s="7">
        <v>5</v>
      </c>
      <c r="I11" s="7">
        <f t="shared" si="2"/>
        <v>21</v>
      </c>
      <c r="J11" s="7">
        <v>11</v>
      </c>
      <c r="K11" s="7">
        <v>10</v>
      </c>
      <c r="L11" s="7">
        <v>9</v>
      </c>
      <c r="M11" s="7">
        <v>5</v>
      </c>
      <c r="N11" s="7">
        <v>4</v>
      </c>
      <c r="O11" s="7">
        <f t="shared" si="4"/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9">
        <v>0</v>
      </c>
      <c r="W11" s="79">
        <v>0</v>
      </c>
      <c r="X11" s="79">
        <v>0</v>
      </c>
      <c r="Y11" s="79">
        <v>0</v>
      </c>
      <c r="Z11" s="79">
        <v>0</v>
      </c>
      <c r="AA11" s="79">
        <v>0</v>
      </c>
      <c r="AB11" s="79">
        <v>0</v>
      </c>
      <c r="AC11" s="79">
        <v>0</v>
      </c>
    </row>
    <row r="12" spans="1:29" ht="16.5">
      <c r="A12" s="1"/>
      <c r="B12" s="31" t="s">
        <v>58</v>
      </c>
      <c r="C12" s="7">
        <f t="shared" si="0"/>
        <v>3</v>
      </c>
      <c r="D12" s="7">
        <f t="shared" si="1"/>
        <v>2</v>
      </c>
      <c r="E12" s="7">
        <f t="shared" si="1"/>
        <v>1</v>
      </c>
      <c r="F12" s="7">
        <f t="shared" si="5"/>
        <v>0</v>
      </c>
      <c r="G12" s="7">
        <v>0</v>
      </c>
      <c r="H12" s="7">
        <v>0</v>
      </c>
      <c r="I12" s="7">
        <f t="shared" si="2"/>
        <v>0</v>
      </c>
      <c r="J12" s="7">
        <v>0</v>
      </c>
      <c r="K12" s="7">
        <v>0</v>
      </c>
      <c r="L12" s="7">
        <f t="shared" si="3"/>
        <v>0</v>
      </c>
      <c r="M12" s="7">
        <v>0</v>
      </c>
      <c r="N12" s="7">
        <v>0</v>
      </c>
      <c r="O12" s="7">
        <f t="shared" si="4"/>
        <v>3</v>
      </c>
      <c r="P12" s="7">
        <v>2</v>
      </c>
      <c r="Q12" s="7">
        <v>1</v>
      </c>
      <c r="R12" s="7">
        <v>0</v>
      </c>
      <c r="S12" s="7">
        <v>0</v>
      </c>
      <c r="T12" s="7">
        <v>0</v>
      </c>
      <c r="U12" s="7">
        <v>0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  <c r="AA12" s="79">
        <v>0</v>
      </c>
      <c r="AB12" s="79">
        <v>0</v>
      </c>
      <c r="AC12" s="79">
        <v>0</v>
      </c>
    </row>
    <row r="13" spans="1:29" ht="16.5">
      <c r="A13" s="1"/>
      <c r="B13" s="31" t="s">
        <v>55</v>
      </c>
      <c r="C13" s="7">
        <f t="shared" si="0"/>
        <v>34</v>
      </c>
      <c r="D13" s="7">
        <f t="shared" si="1"/>
        <v>18</v>
      </c>
      <c r="E13" s="7">
        <f t="shared" si="1"/>
        <v>16</v>
      </c>
      <c r="F13" s="7">
        <f t="shared" si="5"/>
        <v>14</v>
      </c>
      <c r="G13" s="7">
        <v>6</v>
      </c>
      <c r="H13" s="7">
        <v>8</v>
      </c>
      <c r="I13" s="7">
        <f t="shared" si="2"/>
        <v>12</v>
      </c>
      <c r="J13" s="7">
        <v>6</v>
      </c>
      <c r="K13" s="7">
        <v>6</v>
      </c>
      <c r="L13" s="7">
        <f t="shared" si="3"/>
        <v>6</v>
      </c>
      <c r="M13" s="7">
        <v>5</v>
      </c>
      <c r="N13" s="7">
        <v>1</v>
      </c>
      <c r="O13" s="7">
        <f t="shared" si="4"/>
        <v>2</v>
      </c>
      <c r="P13" s="7">
        <v>1</v>
      </c>
      <c r="Q13" s="7">
        <v>1</v>
      </c>
      <c r="R13" s="7">
        <v>0</v>
      </c>
      <c r="S13" s="7">
        <v>0</v>
      </c>
      <c r="T13" s="7">
        <v>0</v>
      </c>
      <c r="U13" s="7">
        <v>0</v>
      </c>
      <c r="V13" s="79">
        <v>0</v>
      </c>
      <c r="W13" s="79">
        <v>0</v>
      </c>
      <c r="X13" s="79">
        <v>0</v>
      </c>
      <c r="Y13" s="79">
        <v>0</v>
      </c>
      <c r="Z13" s="79">
        <v>0</v>
      </c>
      <c r="AA13" s="79">
        <v>0</v>
      </c>
      <c r="AB13" s="79">
        <v>0</v>
      </c>
      <c r="AC13" s="79">
        <v>0</v>
      </c>
    </row>
    <row r="14" spans="1:29" ht="16.5">
      <c r="A14" s="1"/>
      <c r="B14" s="31"/>
      <c r="C14" s="7">
        <f t="shared" si="0"/>
        <v>275</v>
      </c>
      <c r="D14" s="7">
        <v>142</v>
      </c>
      <c r="E14" s="7">
        <v>133</v>
      </c>
      <c r="F14" s="7">
        <f>SUM(F6:F13)</f>
        <v>98</v>
      </c>
      <c r="G14" s="7">
        <f aca="true" t="shared" si="6" ref="G14:Q14">SUM(G6:G13)</f>
        <v>57</v>
      </c>
      <c r="H14" s="7">
        <f t="shared" si="6"/>
        <v>41</v>
      </c>
      <c r="I14" s="7">
        <f t="shared" si="6"/>
        <v>98</v>
      </c>
      <c r="J14" s="7">
        <f t="shared" si="6"/>
        <v>44</v>
      </c>
      <c r="K14" s="7">
        <f t="shared" si="6"/>
        <v>54</v>
      </c>
      <c r="L14" s="7">
        <f t="shared" si="6"/>
        <v>52</v>
      </c>
      <c r="M14" s="7">
        <f t="shared" si="6"/>
        <v>29</v>
      </c>
      <c r="N14" s="7">
        <f t="shared" si="6"/>
        <v>23</v>
      </c>
      <c r="O14" s="7">
        <f t="shared" si="6"/>
        <v>25</v>
      </c>
      <c r="P14" s="7">
        <f t="shared" si="6"/>
        <v>11</v>
      </c>
      <c r="Q14" s="7">
        <f t="shared" si="6"/>
        <v>14</v>
      </c>
      <c r="R14" s="7">
        <v>0</v>
      </c>
      <c r="S14" s="7">
        <v>0</v>
      </c>
      <c r="T14" s="7">
        <v>0</v>
      </c>
      <c r="U14" s="7">
        <v>0</v>
      </c>
      <c r="V14" s="79">
        <v>0</v>
      </c>
      <c r="W14" s="79">
        <v>0</v>
      </c>
      <c r="X14" s="79">
        <v>0</v>
      </c>
      <c r="Y14" s="79">
        <v>0</v>
      </c>
      <c r="Z14" s="79">
        <v>0</v>
      </c>
      <c r="AA14" s="79">
        <v>2</v>
      </c>
      <c r="AB14" s="79">
        <v>1</v>
      </c>
      <c r="AC14" s="79">
        <v>1</v>
      </c>
    </row>
    <row r="15" spans="1:29" ht="16.5">
      <c r="A15" s="1"/>
      <c r="B15" s="56" t="s">
        <v>114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9"/>
      <c r="W15" s="79"/>
      <c r="X15" s="79"/>
      <c r="Y15" s="79"/>
      <c r="Z15" s="79"/>
      <c r="AA15" s="79"/>
      <c r="AB15" s="79"/>
      <c r="AC15" s="79"/>
    </row>
    <row r="16" spans="1:29" ht="16.5">
      <c r="A16" s="1"/>
      <c r="B16" s="31" t="s">
        <v>61</v>
      </c>
      <c r="C16" s="7">
        <f t="shared" si="0"/>
        <v>34</v>
      </c>
      <c r="D16" s="7">
        <f t="shared" si="1"/>
        <v>25</v>
      </c>
      <c r="E16" s="7">
        <f t="shared" si="1"/>
        <v>9</v>
      </c>
      <c r="F16" s="7">
        <f t="shared" si="5"/>
        <v>15</v>
      </c>
      <c r="G16" s="7">
        <v>10</v>
      </c>
      <c r="H16" s="7">
        <v>5</v>
      </c>
      <c r="I16" s="7">
        <f t="shared" si="2"/>
        <v>15</v>
      </c>
      <c r="J16" s="7">
        <v>12</v>
      </c>
      <c r="K16" s="7">
        <v>3</v>
      </c>
      <c r="L16" s="7">
        <f t="shared" si="3"/>
        <v>2</v>
      </c>
      <c r="M16" s="7">
        <v>1</v>
      </c>
      <c r="N16" s="7">
        <v>1</v>
      </c>
      <c r="O16" s="7">
        <f t="shared" si="4"/>
        <v>2</v>
      </c>
      <c r="P16" s="7">
        <v>2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9">
        <v>0</v>
      </c>
      <c r="W16" s="79">
        <v>0</v>
      </c>
      <c r="X16" s="79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</row>
    <row r="17" spans="1:29" ht="16.5">
      <c r="A17" s="1"/>
      <c r="B17" s="31" t="s">
        <v>121</v>
      </c>
      <c r="C17" s="7">
        <f t="shared" si="0"/>
        <v>31</v>
      </c>
      <c r="D17" s="7">
        <f t="shared" si="1"/>
        <v>27</v>
      </c>
      <c r="E17" s="7">
        <f t="shared" si="1"/>
        <v>4</v>
      </c>
      <c r="F17" s="7">
        <f t="shared" si="5"/>
        <v>21</v>
      </c>
      <c r="G17" s="7">
        <v>17</v>
      </c>
      <c r="H17" s="7">
        <v>4</v>
      </c>
      <c r="I17" s="7">
        <f t="shared" si="2"/>
        <v>10</v>
      </c>
      <c r="J17" s="7">
        <v>10</v>
      </c>
      <c r="K17" s="7">
        <v>0</v>
      </c>
      <c r="L17" s="7">
        <f t="shared" si="3"/>
        <v>0</v>
      </c>
      <c r="M17" s="7">
        <v>0</v>
      </c>
      <c r="N17" s="7">
        <v>0</v>
      </c>
      <c r="O17" s="7">
        <f t="shared" si="4"/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9">
        <v>0</v>
      </c>
      <c r="W17" s="79">
        <v>0</v>
      </c>
      <c r="X17" s="79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</row>
    <row r="18" spans="1:29" ht="16.5">
      <c r="A18" s="1"/>
      <c r="B18" s="31" t="s">
        <v>59</v>
      </c>
      <c r="C18" s="7">
        <f t="shared" si="0"/>
        <v>51</v>
      </c>
      <c r="D18" s="7">
        <f t="shared" si="1"/>
        <v>34</v>
      </c>
      <c r="E18" s="7">
        <f t="shared" si="1"/>
        <v>17</v>
      </c>
      <c r="F18" s="7">
        <f t="shared" si="5"/>
        <v>23</v>
      </c>
      <c r="G18" s="7">
        <v>16</v>
      </c>
      <c r="H18" s="7">
        <v>7</v>
      </c>
      <c r="I18" s="7">
        <f t="shared" si="2"/>
        <v>22</v>
      </c>
      <c r="J18" s="7">
        <v>14</v>
      </c>
      <c r="K18" s="7">
        <v>8</v>
      </c>
      <c r="L18" s="7">
        <f t="shared" si="3"/>
        <v>5</v>
      </c>
      <c r="M18" s="7">
        <v>3</v>
      </c>
      <c r="N18" s="7">
        <v>2</v>
      </c>
      <c r="O18" s="7">
        <f t="shared" si="4"/>
        <v>1</v>
      </c>
      <c r="P18" s="7">
        <v>1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9">
        <v>0</v>
      </c>
      <c r="W18" s="79">
        <v>0</v>
      </c>
      <c r="X18" s="79">
        <v>0</v>
      </c>
      <c r="Y18" s="79">
        <v>0</v>
      </c>
      <c r="Z18" s="79">
        <v>0</v>
      </c>
      <c r="AA18" s="79">
        <v>0</v>
      </c>
      <c r="AB18" s="79">
        <v>0</v>
      </c>
      <c r="AC18" s="79">
        <v>0</v>
      </c>
    </row>
    <row r="19" spans="1:29" ht="16.5">
      <c r="A19" s="1"/>
      <c r="B19" s="31" t="s">
        <v>62</v>
      </c>
      <c r="C19" s="7">
        <f t="shared" si="0"/>
        <v>34</v>
      </c>
      <c r="D19" s="7">
        <f t="shared" si="1"/>
        <v>28</v>
      </c>
      <c r="E19" s="7">
        <f t="shared" si="1"/>
        <v>6</v>
      </c>
      <c r="F19" s="7">
        <f t="shared" si="5"/>
        <v>17</v>
      </c>
      <c r="G19" s="7">
        <v>15</v>
      </c>
      <c r="H19" s="7">
        <v>2</v>
      </c>
      <c r="I19" s="7">
        <f t="shared" si="2"/>
        <v>15</v>
      </c>
      <c r="J19" s="7">
        <v>11</v>
      </c>
      <c r="K19" s="7">
        <v>4</v>
      </c>
      <c r="L19" s="7">
        <f t="shared" si="3"/>
        <v>2</v>
      </c>
      <c r="M19" s="7">
        <v>2</v>
      </c>
      <c r="N19" s="7">
        <v>0</v>
      </c>
      <c r="O19" s="7">
        <f t="shared" si="4"/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9">
        <v>0</v>
      </c>
      <c r="W19" s="79">
        <v>0</v>
      </c>
      <c r="X19" s="79">
        <v>0</v>
      </c>
      <c r="Y19" s="79">
        <v>0</v>
      </c>
      <c r="Z19" s="79">
        <v>0</v>
      </c>
      <c r="AA19" s="79">
        <v>0</v>
      </c>
      <c r="AB19" s="79">
        <v>0</v>
      </c>
      <c r="AC19" s="79">
        <v>0</v>
      </c>
    </row>
    <row r="20" spans="1:29" ht="16.5">
      <c r="A20" s="1"/>
      <c r="B20" s="31" t="s">
        <v>63</v>
      </c>
      <c r="C20" s="7">
        <f t="shared" si="0"/>
        <v>41</v>
      </c>
      <c r="D20" s="7">
        <f t="shared" si="1"/>
        <v>32</v>
      </c>
      <c r="E20" s="7">
        <f t="shared" si="1"/>
        <v>9</v>
      </c>
      <c r="F20" s="7">
        <f t="shared" si="5"/>
        <v>17</v>
      </c>
      <c r="G20" s="7">
        <v>12</v>
      </c>
      <c r="H20" s="7">
        <v>5</v>
      </c>
      <c r="I20" s="7">
        <f t="shared" si="2"/>
        <v>17</v>
      </c>
      <c r="J20" s="7">
        <v>14</v>
      </c>
      <c r="K20" s="7">
        <v>3</v>
      </c>
      <c r="L20" s="7">
        <f t="shared" si="3"/>
        <v>5</v>
      </c>
      <c r="M20" s="7">
        <v>5</v>
      </c>
      <c r="N20" s="7">
        <v>0</v>
      </c>
      <c r="O20" s="7">
        <f t="shared" si="4"/>
        <v>2</v>
      </c>
      <c r="P20" s="7">
        <v>1</v>
      </c>
      <c r="Q20" s="7">
        <v>1</v>
      </c>
      <c r="R20" s="7">
        <v>0</v>
      </c>
      <c r="S20" s="7">
        <v>0</v>
      </c>
      <c r="T20" s="7">
        <v>0</v>
      </c>
      <c r="U20" s="7">
        <v>0</v>
      </c>
      <c r="V20" s="79">
        <v>0</v>
      </c>
      <c r="W20" s="79">
        <v>0</v>
      </c>
      <c r="X20" s="79">
        <v>0</v>
      </c>
      <c r="Y20" s="79">
        <v>0</v>
      </c>
      <c r="Z20" s="79">
        <v>0</v>
      </c>
      <c r="AA20" s="79">
        <v>0</v>
      </c>
      <c r="AB20" s="79">
        <v>0</v>
      </c>
      <c r="AC20" s="79">
        <v>0</v>
      </c>
    </row>
    <row r="21" spans="1:29" ht="16.5">
      <c r="A21" s="1"/>
      <c r="B21" s="57" t="s">
        <v>60</v>
      </c>
      <c r="C21" s="7">
        <f t="shared" si="0"/>
        <v>78</v>
      </c>
      <c r="D21" s="7">
        <f t="shared" si="1"/>
        <v>70</v>
      </c>
      <c r="E21" s="7">
        <f t="shared" si="1"/>
        <v>8</v>
      </c>
      <c r="F21" s="7">
        <f t="shared" si="5"/>
        <v>37</v>
      </c>
      <c r="G21" s="7">
        <v>33</v>
      </c>
      <c r="H21" s="7">
        <v>4</v>
      </c>
      <c r="I21" s="7">
        <f t="shared" si="2"/>
        <v>33</v>
      </c>
      <c r="J21" s="7">
        <v>30</v>
      </c>
      <c r="K21" s="7">
        <v>3</v>
      </c>
      <c r="L21" s="7">
        <f t="shared" si="3"/>
        <v>7</v>
      </c>
      <c r="M21" s="7">
        <v>6</v>
      </c>
      <c r="N21" s="7">
        <v>1</v>
      </c>
      <c r="O21" s="7">
        <f t="shared" si="4"/>
        <v>1</v>
      </c>
      <c r="P21" s="7">
        <v>1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9">
        <v>0</v>
      </c>
      <c r="W21" s="79">
        <v>0</v>
      </c>
      <c r="X21" s="79">
        <v>0</v>
      </c>
      <c r="Y21" s="79">
        <v>0</v>
      </c>
      <c r="Z21" s="79">
        <v>0</v>
      </c>
      <c r="AA21" s="79">
        <v>0</v>
      </c>
      <c r="AB21" s="79">
        <v>0</v>
      </c>
      <c r="AC21" s="79">
        <v>0</v>
      </c>
    </row>
    <row r="22" spans="1:29" ht="16.5">
      <c r="A22" s="1"/>
      <c r="B22" s="31" t="s">
        <v>122</v>
      </c>
      <c r="C22" s="7">
        <f t="shared" si="0"/>
        <v>5</v>
      </c>
      <c r="D22" s="7">
        <f t="shared" si="1"/>
        <v>5</v>
      </c>
      <c r="E22" s="7">
        <f t="shared" si="1"/>
        <v>0</v>
      </c>
      <c r="F22" s="7">
        <f t="shared" si="5"/>
        <v>0</v>
      </c>
      <c r="G22" s="7">
        <v>0</v>
      </c>
      <c r="H22" s="7">
        <v>0</v>
      </c>
      <c r="I22" s="7">
        <f t="shared" si="2"/>
        <v>0</v>
      </c>
      <c r="J22" s="7">
        <v>0</v>
      </c>
      <c r="K22" s="7">
        <v>0</v>
      </c>
      <c r="L22" s="7">
        <v>5</v>
      </c>
      <c r="M22" s="7">
        <v>5</v>
      </c>
      <c r="N22" s="7">
        <v>0</v>
      </c>
      <c r="O22" s="7">
        <f t="shared" si="4"/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9">
        <v>0</v>
      </c>
      <c r="W22" s="79">
        <v>0</v>
      </c>
      <c r="X22" s="79">
        <v>0</v>
      </c>
      <c r="Y22" s="79">
        <v>0</v>
      </c>
      <c r="Z22" s="79">
        <v>0</v>
      </c>
      <c r="AA22" s="79">
        <v>0</v>
      </c>
      <c r="AB22" s="79">
        <v>0</v>
      </c>
      <c r="AC22" s="79">
        <v>0</v>
      </c>
    </row>
    <row r="23" spans="1:29" ht="16.5">
      <c r="A23" s="1"/>
      <c r="B23" s="31"/>
      <c r="C23" s="7">
        <f t="shared" si="0"/>
        <v>274</v>
      </c>
      <c r="D23" s="7">
        <f t="shared" si="1"/>
        <v>221</v>
      </c>
      <c r="E23" s="7">
        <f t="shared" si="1"/>
        <v>53</v>
      </c>
      <c r="F23" s="7">
        <f aca="true" t="shared" si="7" ref="F23:Q23">SUM(F16:F22)</f>
        <v>130</v>
      </c>
      <c r="G23" s="7">
        <f t="shared" si="7"/>
        <v>103</v>
      </c>
      <c r="H23" s="7">
        <f t="shared" si="7"/>
        <v>27</v>
      </c>
      <c r="I23" s="7">
        <f t="shared" si="7"/>
        <v>112</v>
      </c>
      <c r="J23" s="7">
        <f t="shared" si="7"/>
        <v>91</v>
      </c>
      <c r="K23" s="7">
        <f t="shared" si="7"/>
        <v>21</v>
      </c>
      <c r="L23" s="7">
        <f t="shared" si="7"/>
        <v>26</v>
      </c>
      <c r="M23" s="7">
        <f t="shared" si="7"/>
        <v>22</v>
      </c>
      <c r="N23" s="7">
        <f t="shared" si="7"/>
        <v>4</v>
      </c>
      <c r="O23" s="7">
        <f t="shared" si="7"/>
        <v>6</v>
      </c>
      <c r="P23" s="7">
        <f t="shared" si="7"/>
        <v>5</v>
      </c>
      <c r="Q23" s="7">
        <f t="shared" si="7"/>
        <v>1</v>
      </c>
      <c r="R23" s="7">
        <v>0</v>
      </c>
      <c r="S23" s="7">
        <v>0</v>
      </c>
      <c r="T23" s="7">
        <v>0</v>
      </c>
      <c r="U23" s="7">
        <v>0</v>
      </c>
      <c r="V23" s="79">
        <v>0</v>
      </c>
      <c r="W23" s="79">
        <v>0</v>
      </c>
      <c r="X23" s="79">
        <v>0</v>
      </c>
      <c r="Y23" s="79">
        <v>0</v>
      </c>
      <c r="Z23" s="79">
        <v>0</v>
      </c>
      <c r="AA23" s="79">
        <v>0</v>
      </c>
      <c r="AB23" s="79">
        <v>0</v>
      </c>
      <c r="AC23" s="79">
        <v>0</v>
      </c>
    </row>
    <row r="24" spans="1:29" ht="16.5">
      <c r="A24" s="1"/>
      <c r="B24" s="56" t="s">
        <v>227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9"/>
      <c r="W24" s="79"/>
      <c r="X24" s="79"/>
      <c r="Y24" s="79"/>
      <c r="Z24" s="79"/>
      <c r="AA24" s="79"/>
      <c r="AB24" s="79"/>
      <c r="AC24" s="79"/>
    </row>
    <row r="25" spans="1:29" ht="16.5">
      <c r="A25" s="1"/>
      <c r="B25" s="31" t="s">
        <v>226</v>
      </c>
      <c r="C25" s="7">
        <f>SUM(D26,E25)</f>
        <v>24</v>
      </c>
      <c r="D25" s="8">
        <v>5</v>
      </c>
      <c r="E25" s="7">
        <f>SUM(H25,K25,N25,Q25)</f>
        <v>15</v>
      </c>
      <c r="F25" s="7">
        <f t="shared" si="5"/>
        <v>10</v>
      </c>
      <c r="G25" s="7">
        <v>2</v>
      </c>
      <c r="H25" s="7">
        <v>8</v>
      </c>
      <c r="I25" s="7">
        <f t="shared" si="2"/>
        <v>9</v>
      </c>
      <c r="J25" s="7">
        <v>3</v>
      </c>
      <c r="K25" s="7">
        <v>6</v>
      </c>
      <c r="L25" s="7">
        <f t="shared" si="3"/>
        <v>1</v>
      </c>
      <c r="M25" s="7">
        <v>0</v>
      </c>
      <c r="N25" s="7">
        <v>1</v>
      </c>
      <c r="O25" s="7">
        <f t="shared" si="4"/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9">
        <v>0</v>
      </c>
      <c r="W25" s="79">
        <v>0</v>
      </c>
      <c r="X25" s="79">
        <v>0</v>
      </c>
      <c r="Y25" s="79">
        <v>0</v>
      </c>
      <c r="Z25" s="79">
        <v>0</v>
      </c>
      <c r="AA25" s="79">
        <v>0</v>
      </c>
      <c r="AB25" s="79">
        <v>0</v>
      </c>
      <c r="AC25" s="79">
        <v>0</v>
      </c>
    </row>
    <row r="26" spans="1:29" ht="16.5">
      <c r="A26" s="1"/>
      <c r="B26" s="57" t="s">
        <v>228</v>
      </c>
      <c r="C26" s="26">
        <v>36</v>
      </c>
      <c r="D26" s="7">
        <v>9</v>
      </c>
      <c r="E26" s="7">
        <f>SUM(H26,K26,N26,Q26)</f>
        <v>27</v>
      </c>
      <c r="F26" s="7">
        <v>15</v>
      </c>
      <c r="G26" s="7">
        <v>4</v>
      </c>
      <c r="H26" s="7">
        <v>11</v>
      </c>
      <c r="I26" s="7">
        <v>17</v>
      </c>
      <c r="J26" s="7">
        <v>5</v>
      </c>
      <c r="K26" s="7">
        <v>12</v>
      </c>
      <c r="L26" s="7">
        <v>2</v>
      </c>
      <c r="M26" s="7">
        <v>0</v>
      </c>
      <c r="N26" s="7">
        <v>2</v>
      </c>
      <c r="O26" s="7">
        <v>2</v>
      </c>
      <c r="P26" s="7">
        <v>0</v>
      </c>
      <c r="Q26" s="7">
        <v>2</v>
      </c>
      <c r="R26" s="7">
        <v>0</v>
      </c>
      <c r="S26" s="7">
        <v>0</v>
      </c>
      <c r="T26" s="7">
        <v>0</v>
      </c>
      <c r="U26" s="7">
        <v>0</v>
      </c>
      <c r="V26" s="79">
        <v>0</v>
      </c>
      <c r="W26" s="79">
        <v>0</v>
      </c>
      <c r="X26" s="79">
        <v>0</v>
      </c>
      <c r="Y26" s="79">
        <v>0</v>
      </c>
      <c r="Z26" s="79">
        <v>0</v>
      </c>
      <c r="AA26" s="79">
        <v>0</v>
      </c>
      <c r="AB26" s="79">
        <v>0</v>
      </c>
      <c r="AC26" s="79">
        <v>0</v>
      </c>
    </row>
    <row r="27" spans="1:29" ht="16.5">
      <c r="A27" s="1"/>
      <c r="B27" s="57" t="s">
        <v>232</v>
      </c>
      <c r="C27" s="7">
        <f t="shared" si="0"/>
        <v>33</v>
      </c>
      <c r="D27" s="7">
        <f>SUM(G27,J27,M27,P27)</f>
        <v>16</v>
      </c>
      <c r="E27" s="7">
        <f t="shared" si="1"/>
        <v>17</v>
      </c>
      <c r="F27" s="7">
        <f t="shared" si="5"/>
        <v>7</v>
      </c>
      <c r="G27" s="7">
        <v>5</v>
      </c>
      <c r="H27" s="7">
        <v>2</v>
      </c>
      <c r="I27" s="7">
        <f t="shared" si="2"/>
        <v>10</v>
      </c>
      <c r="J27" s="7">
        <v>5</v>
      </c>
      <c r="K27" s="7">
        <v>5</v>
      </c>
      <c r="L27" s="7">
        <f>SUM(M27,N27)</f>
        <v>11</v>
      </c>
      <c r="M27" s="7">
        <v>4</v>
      </c>
      <c r="N27" s="7">
        <v>7</v>
      </c>
      <c r="O27" s="7">
        <f t="shared" si="4"/>
        <v>5</v>
      </c>
      <c r="P27" s="7">
        <v>2</v>
      </c>
      <c r="Q27" s="7">
        <v>3</v>
      </c>
      <c r="R27" s="7">
        <v>0</v>
      </c>
      <c r="S27" s="7">
        <v>0</v>
      </c>
      <c r="T27" s="7">
        <v>0</v>
      </c>
      <c r="U27" s="7">
        <v>0</v>
      </c>
      <c r="V27" s="79">
        <v>0</v>
      </c>
      <c r="W27" s="79">
        <v>0</v>
      </c>
      <c r="X27" s="79">
        <v>0</v>
      </c>
      <c r="Y27" s="79">
        <v>0</v>
      </c>
      <c r="Z27" s="79">
        <v>0</v>
      </c>
      <c r="AA27" s="79">
        <v>0</v>
      </c>
      <c r="AB27" s="79">
        <v>0</v>
      </c>
      <c r="AC27" s="79">
        <v>0</v>
      </c>
    </row>
    <row r="28" spans="1:29" ht="16.5">
      <c r="A28" s="1"/>
      <c r="B28" s="57" t="s">
        <v>231</v>
      </c>
      <c r="C28" s="7">
        <f t="shared" si="0"/>
        <v>39</v>
      </c>
      <c r="D28" s="7">
        <f t="shared" si="1"/>
        <v>26</v>
      </c>
      <c r="E28" s="7">
        <f t="shared" si="1"/>
        <v>13</v>
      </c>
      <c r="F28" s="7">
        <f t="shared" si="5"/>
        <v>13</v>
      </c>
      <c r="G28" s="7">
        <v>5</v>
      </c>
      <c r="H28" s="7">
        <v>8</v>
      </c>
      <c r="I28" s="7">
        <f>SUM(K28,J28)</f>
        <v>15</v>
      </c>
      <c r="J28" s="7">
        <v>13</v>
      </c>
      <c r="K28" s="7">
        <v>2</v>
      </c>
      <c r="L28" s="7">
        <f t="shared" si="3"/>
        <v>9</v>
      </c>
      <c r="M28" s="7">
        <v>7</v>
      </c>
      <c r="N28" s="7">
        <v>2</v>
      </c>
      <c r="O28" s="7">
        <f t="shared" si="4"/>
        <v>2</v>
      </c>
      <c r="P28" s="7">
        <v>1</v>
      </c>
      <c r="Q28" s="7">
        <v>1</v>
      </c>
      <c r="R28" s="7">
        <v>0</v>
      </c>
      <c r="S28" s="7">
        <v>0</v>
      </c>
      <c r="T28" s="7">
        <v>0</v>
      </c>
      <c r="U28" s="7">
        <v>0</v>
      </c>
      <c r="V28" s="79">
        <v>0</v>
      </c>
      <c r="W28" s="79">
        <v>0</v>
      </c>
      <c r="X28" s="79">
        <v>0</v>
      </c>
      <c r="Y28" s="79">
        <v>0</v>
      </c>
      <c r="Z28" s="79">
        <v>0</v>
      </c>
      <c r="AA28" s="79">
        <v>0</v>
      </c>
      <c r="AB28" s="79">
        <v>0</v>
      </c>
      <c r="AC28" s="79">
        <v>0</v>
      </c>
    </row>
    <row r="29" spans="1:29" ht="16.5">
      <c r="A29" s="1"/>
      <c r="B29" s="57" t="s">
        <v>230</v>
      </c>
      <c r="C29" s="7">
        <f t="shared" si="0"/>
        <v>47</v>
      </c>
      <c r="D29" s="7">
        <f>SUM(G29,J29,M29,P29)</f>
        <v>30</v>
      </c>
      <c r="E29" s="7">
        <f t="shared" si="1"/>
        <v>17</v>
      </c>
      <c r="F29" s="7">
        <f t="shared" si="5"/>
        <v>23</v>
      </c>
      <c r="G29" s="7">
        <v>13</v>
      </c>
      <c r="H29" s="7">
        <v>10</v>
      </c>
      <c r="I29" s="7">
        <f t="shared" si="2"/>
        <v>18</v>
      </c>
      <c r="J29" s="7">
        <v>11</v>
      </c>
      <c r="K29" s="7">
        <v>7</v>
      </c>
      <c r="L29" s="7">
        <f t="shared" si="3"/>
        <v>6</v>
      </c>
      <c r="M29" s="7">
        <v>6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9">
        <v>0</v>
      </c>
      <c r="W29" s="79">
        <v>0</v>
      </c>
      <c r="X29" s="79">
        <v>0</v>
      </c>
      <c r="Y29" s="79">
        <v>0</v>
      </c>
      <c r="Z29" s="79">
        <v>0</v>
      </c>
      <c r="AA29" s="79">
        <v>0</v>
      </c>
      <c r="AB29" s="79">
        <v>0</v>
      </c>
      <c r="AC29" s="79">
        <v>0</v>
      </c>
    </row>
    <row r="30" spans="1:29" ht="16.5">
      <c r="A30" s="1"/>
      <c r="B30" s="57" t="s">
        <v>229</v>
      </c>
      <c r="C30" s="7">
        <f t="shared" si="0"/>
        <v>39</v>
      </c>
      <c r="D30" s="7">
        <f t="shared" si="1"/>
        <v>20</v>
      </c>
      <c r="E30" s="7">
        <f t="shared" si="1"/>
        <v>19</v>
      </c>
      <c r="F30" s="7">
        <f t="shared" si="5"/>
        <v>15</v>
      </c>
      <c r="G30" s="7">
        <v>6</v>
      </c>
      <c r="H30" s="7">
        <v>9</v>
      </c>
      <c r="I30" s="7">
        <f t="shared" si="2"/>
        <v>19</v>
      </c>
      <c r="J30" s="7">
        <v>10</v>
      </c>
      <c r="K30" s="7">
        <v>9</v>
      </c>
      <c r="L30" s="7">
        <f t="shared" si="3"/>
        <v>5</v>
      </c>
      <c r="M30" s="7">
        <v>4</v>
      </c>
      <c r="N30" s="7">
        <v>1</v>
      </c>
      <c r="O30" s="7">
        <f t="shared" si="4"/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9">
        <v>0</v>
      </c>
      <c r="W30" s="79">
        <v>0</v>
      </c>
      <c r="X30" s="79">
        <v>0</v>
      </c>
      <c r="Y30" s="79">
        <v>0</v>
      </c>
      <c r="Z30" s="79">
        <v>0</v>
      </c>
      <c r="AA30" s="79">
        <v>0</v>
      </c>
      <c r="AB30" s="79">
        <v>0</v>
      </c>
      <c r="AC30" s="79">
        <v>0</v>
      </c>
    </row>
    <row r="31" spans="1:29" ht="16.5">
      <c r="A31" s="1"/>
      <c r="B31" s="31"/>
      <c r="C31" s="7">
        <f t="shared" si="0"/>
        <v>214</v>
      </c>
      <c r="D31" s="7">
        <f t="shared" si="1"/>
        <v>106</v>
      </c>
      <c r="E31" s="7">
        <f t="shared" si="1"/>
        <v>108</v>
      </c>
      <c r="F31" s="7">
        <f aca="true" t="shared" si="8" ref="F31:Q31">SUM(F25:F30)</f>
        <v>83</v>
      </c>
      <c r="G31" s="7">
        <f t="shared" si="8"/>
        <v>35</v>
      </c>
      <c r="H31" s="7">
        <f t="shared" si="8"/>
        <v>48</v>
      </c>
      <c r="I31" s="7">
        <f t="shared" si="8"/>
        <v>88</v>
      </c>
      <c r="J31" s="7">
        <f t="shared" si="8"/>
        <v>47</v>
      </c>
      <c r="K31" s="7">
        <f t="shared" si="8"/>
        <v>41</v>
      </c>
      <c r="L31" s="7">
        <f t="shared" si="8"/>
        <v>34</v>
      </c>
      <c r="M31" s="7">
        <f t="shared" si="8"/>
        <v>21</v>
      </c>
      <c r="N31" s="7">
        <f t="shared" si="8"/>
        <v>13</v>
      </c>
      <c r="O31" s="7">
        <f t="shared" si="8"/>
        <v>9</v>
      </c>
      <c r="P31" s="7">
        <f t="shared" si="8"/>
        <v>3</v>
      </c>
      <c r="Q31" s="7">
        <f t="shared" si="8"/>
        <v>6</v>
      </c>
      <c r="R31" s="7">
        <v>0</v>
      </c>
      <c r="S31" s="7">
        <v>0</v>
      </c>
      <c r="T31" s="7">
        <v>0</v>
      </c>
      <c r="U31" s="7">
        <v>0</v>
      </c>
      <c r="V31" s="79">
        <v>0</v>
      </c>
      <c r="W31" s="79">
        <v>0</v>
      </c>
      <c r="X31" s="79">
        <v>0</v>
      </c>
      <c r="Y31" s="79">
        <v>0</v>
      </c>
      <c r="Z31" s="79">
        <v>0</v>
      </c>
      <c r="AA31" s="79">
        <v>0</v>
      </c>
      <c r="AB31" s="79">
        <v>0</v>
      </c>
      <c r="AC31" s="79">
        <v>0</v>
      </c>
    </row>
    <row r="32" spans="1:29" ht="16.5">
      <c r="A32" s="1"/>
      <c r="B32" s="56" t="s">
        <v>149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9"/>
      <c r="W32" s="79"/>
      <c r="X32" s="79"/>
      <c r="Y32" s="79"/>
      <c r="Z32" s="79"/>
      <c r="AA32" s="79"/>
      <c r="AB32" s="79"/>
      <c r="AC32" s="79"/>
    </row>
    <row r="33" spans="1:29" ht="16.5">
      <c r="A33" s="1"/>
      <c r="B33" s="31" t="s">
        <v>98</v>
      </c>
      <c r="C33" s="7">
        <v>68</v>
      </c>
      <c r="D33" s="7">
        <f t="shared" si="1"/>
        <v>27</v>
      </c>
      <c r="E33" s="7">
        <v>41</v>
      </c>
      <c r="F33" s="7">
        <v>23</v>
      </c>
      <c r="G33" s="7">
        <v>9</v>
      </c>
      <c r="H33" s="7">
        <v>14</v>
      </c>
      <c r="I33" s="7">
        <f t="shared" si="2"/>
        <v>21</v>
      </c>
      <c r="J33" s="7">
        <v>10</v>
      </c>
      <c r="K33" s="7">
        <v>11</v>
      </c>
      <c r="L33" s="7">
        <f t="shared" si="3"/>
        <v>14</v>
      </c>
      <c r="M33" s="7">
        <v>5</v>
      </c>
      <c r="N33" s="7">
        <v>9</v>
      </c>
      <c r="O33" s="7">
        <f t="shared" si="4"/>
        <v>9</v>
      </c>
      <c r="P33" s="7">
        <v>3</v>
      </c>
      <c r="Q33" s="7">
        <v>6</v>
      </c>
      <c r="R33" s="7">
        <v>0</v>
      </c>
      <c r="S33" s="7">
        <v>0</v>
      </c>
      <c r="T33" s="7">
        <v>0</v>
      </c>
      <c r="U33" s="7">
        <v>0</v>
      </c>
      <c r="V33" s="79">
        <v>0</v>
      </c>
      <c r="W33" s="79">
        <v>0</v>
      </c>
      <c r="X33" s="79">
        <v>0</v>
      </c>
      <c r="Y33" s="79">
        <v>0</v>
      </c>
      <c r="Z33" s="79">
        <v>0</v>
      </c>
      <c r="AA33" s="79">
        <v>1</v>
      </c>
      <c r="AB33" s="79">
        <v>0</v>
      </c>
      <c r="AC33" s="79">
        <v>1</v>
      </c>
    </row>
    <row r="34" spans="1:29" ht="16.5">
      <c r="A34" s="1"/>
      <c r="B34" s="31" t="s">
        <v>69</v>
      </c>
      <c r="C34" s="7">
        <f t="shared" si="0"/>
        <v>50</v>
      </c>
      <c r="D34" s="7">
        <f t="shared" si="1"/>
        <v>15</v>
      </c>
      <c r="E34" s="7">
        <f t="shared" si="1"/>
        <v>35</v>
      </c>
      <c r="F34" s="7">
        <f t="shared" si="5"/>
        <v>18</v>
      </c>
      <c r="G34" s="7">
        <v>5</v>
      </c>
      <c r="H34" s="7">
        <v>13</v>
      </c>
      <c r="I34" s="7">
        <f t="shared" si="2"/>
        <v>17</v>
      </c>
      <c r="J34" s="7">
        <v>4</v>
      </c>
      <c r="K34" s="7">
        <v>13</v>
      </c>
      <c r="L34" s="7">
        <f t="shared" si="3"/>
        <v>13</v>
      </c>
      <c r="M34" s="7">
        <v>5</v>
      </c>
      <c r="N34" s="7">
        <v>8</v>
      </c>
      <c r="O34" s="7">
        <f t="shared" si="4"/>
        <v>2</v>
      </c>
      <c r="P34" s="7">
        <v>1</v>
      </c>
      <c r="Q34" s="7">
        <v>1</v>
      </c>
      <c r="R34" s="7">
        <v>0</v>
      </c>
      <c r="S34" s="7">
        <v>0</v>
      </c>
      <c r="T34" s="7">
        <v>0</v>
      </c>
      <c r="U34" s="7">
        <v>0</v>
      </c>
      <c r="V34" s="79">
        <v>0</v>
      </c>
      <c r="W34" s="79">
        <v>0</v>
      </c>
      <c r="X34" s="79">
        <v>0</v>
      </c>
      <c r="Y34" s="79">
        <v>0</v>
      </c>
      <c r="Z34" s="79">
        <v>0</v>
      </c>
      <c r="AA34" s="79">
        <v>0</v>
      </c>
      <c r="AB34" s="79">
        <v>0</v>
      </c>
      <c r="AC34" s="79">
        <v>0</v>
      </c>
    </row>
    <row r="35" spans="1:29" ht="16.5">
      <c r="A35" s="1"/>
      <c r="B35" s="31" t="s">
        <v>70</v>
      </c>
      <c r="C35" s="7">
        <f t="shared" si="0"/>
        <v>64</v>
      </c>
      <c r="D35" s="7">
        <f t="shared" si="1"/>
        <v>8</v>
      </c>
      <c r="E35" s="7">
        <f t="shared" si="1"/>
        <v>56</v>
      </c>
      <c r="F35" s="7">
        <f t="shared" si="5"/>
        <v>24</v>
      </c>
      <c r="G35" s="7">
        <v>4</v>
      </c>
      <c r="H35" s="7">
        <v>20</v>
      </c>
      <c r="I35" s="7">
        <f t="shared" si="2"/>
        <v>20</v>
      </c>
      <c r="J35" s="7">
        <v>2</v>
      </c>
      <c r="K35" s="7">
        <v>18</v>
      </c>
      <c r="L35" s="7">
        <f t="shared" si="3"/>
        <v>16</v>
      </c>
      <c r="M35" s="7">
        <v>2</v>
      </c>
      <c r="N35" s="7">
        <v>14</v>
      </c>
      <c r="O35" s="7">
        <f t="shared" si="4"/>
        <v>4</v>
      </c>
      <c r="P35" s="7">
        <v>0</v>
      </c>
      <c r="Q35" s="7">
        <v>4</v>
      </c>
      <c r="R35" s="7">
        <v>0</v>
      </c>
      <c r="S35" s="7">
        <v>0</v>
      </c>
      <c r="T35" s="7">
        <v>0</v>
      </c>
      <c r="U35" s="7">
        <v>0</v>
      </c>
      <c r="V35" s="79">
        <v>0</v>
      </c>
      <c r="W35" s="79">
        <v>0</v>
      </c>
      <c r="X35" s="79">
        <v>0</v>
      </c>
      <c r="Y35" s="79">
        <v>0</v>
      </c>
      <c r="Z35" s="79">
        <v>0</v>
      </c>
      <c r="AA35" s="79">
        <v>0</v>
      </c>
      <c r="AB35" s="79">
        <v>0</v>
      </c>
      <c r="AC35" s="79">
        <v>0</v>
      </c>
    </row>
    <row r="36" spans="1:29" ht="16.5">
      <c r="A36" s="1"/>
      <c r="B36" s="31" t="s">
        <v>68</v>
      </c>
      <c r="C36" s="7">
        <f t="shared" si="0"/>
        <v>144</v>
      </c>
      <c r="D36" s="7">
        <v>34</v>
      </c>
      <c r="E36" s="7">
        <v>110</v>
      </c>
      <c r="F36" s="7">
        <f t="shared" si="5"/>
        <v>36</v>
      </c>
      <c r="G36" s="7">
        <v>10</v>
      </c>
      <c r="H36" s="7">
        <v>26</v>
      </c>
      <c r="I36" s="7">
        <f t="shared" si="2"/>
        <v>41</v>
      </c>
      <c r="J36" s="7">
        <v>11</v>
      </c>
      <c r="K36" s="7">
        <v>30</v>
      </c>
      <c r="L36" s="7">
        <f t="shared" si="3"/>
        <v>34</v>
      </c>
      <c r="M36" s="7">
        <v>5</v>
      </c>
      <c r="N36" s="7">
        <v>29</v>
      </c>
      <c r="O36" s="7">
        <f t="shared" si="4"/>
        <v>28</v>
      </c>
      <c r="P36" s="7">
        <v>7</v>
      </c>
      <c r="Q36" s="7">
        <v>21</v>
      </c>
      <c r="R36" s="7">
        <v>0</v>
      </c>
      <c r="S36" s="7">
        <v>0</v>
      </c>
      <c r="T36" s="7">
        <v>0</v>
      </c>
      <c r="U36" s="7">
        <v>0</v>
      </c>
      <c r="V36" s="79">
        <v>0</v>
      </c>
      <c r="W36" s="79">
        <v>0</v>
      </c>
      <c r="X36" s="79">
        <v>0</v>
      </c>
      <c r="Y36" s="79">
        <v>0</v>
      </c>
      <c r="Z36" s="79">
        <v>0</v>
      </c>
      <c r="AA36" s="79">
        <v>5</v>
      </c>
      <c r="AB36" s="79">
        <v>1</v>
      </c>
      <c r="AC36" s="79">
        <v>4</v>
      </c>
    </row>
    <row r="37" spans="1:29" ht="16.5">
      <c r="A37" s="1"/>
      <c r="B37" s="31" t="s">
        <v>126</v>
      </c>
      <c r="C37" s="7">
        <f t="shared" si="0"/>
        <v>38</v>
      </c>
      <c r="D37" s="7">
        <v>18</v>
      </c>
      <c r="E37" s="7">
        <f t="shared" si="1"/>
        <v>20</v>
      </c>
      <c r="F37" s="7">
        <f t="shared" si="5"/>
        <v>16</v>
      </c>
      <c r="G37" s="7">
        <v>7</v>
      </c>
      <c r="H37" s="7">
        <v>9</v>
      </c>
      <c r="I37" s="7">
        <f t="shared" si="2"/>
        <v>15</v>
      </c>
      <c r="J37" s="7">
        <v>7</v>
      </c>
      <c r="K37" s="7">
        <v>8</v>
      </c>
      <c r="L37" s="7">
        <f t="shared" si="3"/>
        <v>4</v>
      </c>
      <c r="M37" s="7">
        <v>1</v>
      </c>
      <c r="N37" s="7">
        <v>3</v>
      </c>
      <c r="O37" s="7">
        <f t="shared" si="4"/>
        <v>2</v>
      </c>
      <c r="P37" s="7">
        <v>2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9">
        <v>0</v>
      </c>
      <c r="W37" s="79">
        <v>0</v>
      </c>
      <c r="X37" s="79">
        <v>0</v>
      </c>
      <c r="Y37" s="79">
        <v>0</v>
      </c>
      <c r="Z37" s="79">
        <v>0</v>
      </c>
      <c r="AA37" s="79">
        <v>1</v>
      </c>
      <c r="AB37" s="79">
        <v>1</v>
      </c>
      <c r="AC37" s="79">
        <v>0</v>
      </c>
    </row>
    <row r="38" spans="1:29" ht="16.5">
      <c r="A38" s="1"/>
      <c r="B38" s="31" t="s">
        <v>71</v>
      </c>
      <c r="C38" s="7">
        <f t="shared" si="0"/>
        <v>39</v>
      </c>
      <c r="D38" s="7">
        <v>16</v>
      </c>
      <c r="E38" s="7">
        <f t="shared" si="1"/>
        <v>23</v>
      </c>
      <c r="F38" s="7">
        <f t="shared" si="5"/>
        <v>14</v>
      </c>
      <c r="G38" s="79">
        <v>8</v>
      </c>
      <c r="H38" s="79">
        <v>6</v>
      </c>
      <c r="I38" s="7">
        <f t="shared" si="2"/>
        <v>14</v>
      </c>
      <c r="J38" s="7">
        <v>3</v>
      </c>
      <c r="K38" s="7">
        <v>11</v>
      </c>
      <c r="L38" s="7">
        <f t="shared" si="3"/>
        <v>7</v>
      </c>
      <c r="M38" s="7">
        <v>2</v>
      </c>
      <c r="N38" s="7">
        <v>5</v>
      </c>
      <c r="O38" s="7">
        <f t="shared" si="4"/>
        <v>3</v>
      </c>
      <c r="P38" s="7">
        <v>2</v>
      </c>
      <c r="Q38" s="7">
        <v>1</v>
      </c>
      <c r="R38" s="7">
        <v>0</v>
      </c>
      <c r="S38" s="7">
        <v>0</v>
      </c>
      <c r="T38" s="7">
        <v>0</v>
      </c>
      <c r="U38" s="7">
        <v>0</v>
      </c>
      <c r="V38" s="79">
        <v>0</v>
      </c>
      <c r="W38" s="79">
        <v>0</v>
      </c>
      <c r="X38" s="79">
        <v>0</v>
      </c>
      <c r="Y38" s="79">
        <v>0</v>
      </c>
      <c r="Z38" s="79">
        <v>0</v>
      </c>
      <c r="AA38" s="79">
        <v>1</v>
      </c>
      <c r="AB38" s="79">
        <v>1</v>
      </c>
      <c r="AC38" s="79">
        <v>0</v>
      </c>
    </row>
    <row r="39" spans="1:29" ht="16.5">
      <c r="A39" s="1"/>
      <c r="B39" s="80" t="s">
        <v>72</v>
      </c>
      <c r="C39" s="7">
        <f t="shared" si="0"/>
        <v>53</v>
      </c>
      <c r="D39" s="7">
        <v>31</v>
      </c>
      <c r="E39" s="7">
        <f t="shared" si="1"/>
        <v>22</v>
      </c>
      <c r="F39" s="7">
        <f t="shared" si="5"/>
        <v>17</v>
      </c>
      <c r="G39" s="7">
        <v>10</v>
      </c>
      <c r="H39" s="7">
        <v>7</v>
      </c>
      <c r="I39" s="7">
        <f t="shared" si="2"/>
        <v>16</v>
      </c>
      <c r="J39" s="7">
        <v>10</v>
      </c>
      <c r="K39" s="7">
        <v>6</v>
      </c>
      <c r="L39" s="7">
        <f t="shared" si="3"/>
        <v>14</v>
      </c>
      <c r="M39" s="7">
        <v>7</v>
      </c>
      <c r="N39" s="7">
        <v>7</v>
      </c>
      <c r="O39" s="7">
        <f t="shared" si="4"/>
        <v>4</v>
      </c>
      <c r="P39" s="7">
        <v>2</v>
      </c>
      <c r="Q39" s="7">
        <v>2</v>
      </c>
      <c r="R39" s="7">
        <v>0</v>
      </c>
      <c r="S39" s="7">
        <v>0</v>
      </c>
      <c r="T39" s="7">
        <v>0</v>
      </c>
      <c r="U39" s="7">
        <v>0</v>
      </c>
      <c r="V39" s="79">
        <v>0</v>
      </c>
      <c r="W39" s="79">
        <v>0</v>
      </c>
      <c r="X39" s="79">
        <v>0</v>
      </c>
      <c r="Y39" s="79">
        <v>0</v>
      </c>
      <c r="Z39" s="79">
        <v>0</v>
      </c>
      <c r="AA39" s="79">
        <v>2</v>
      </c>
      <c r="AB39" s="79">
        <v>2</v>
      </c>
      <c r="AC39" s="79">
        <v>0</v>
      </c>
    </row>
    <row r="40" spans="1:29" ht="16.5">
      <c r="A40" s="1"/>
      <c r="B40" s="31" t="s">
        <v>99</v>
      </c>
      <c r="C40" s="7">
        <f t="shared" si="0"/>
        <v>83</v>
      </c>
      <c r="D40" s="7">
        <f t="shared" si="1"/>
        <v>48</v>
      </c>
      <c r="E40" s="7">
        <f t="shared" si="1"/>
        <v>35</v>
      </c>
      <c r="F40" s="7">
        <f t="shared" si="5"/>
        <v>28</v>
      </c>
      <c r="G40" s="7">
        <v>18</v>
      </c>
      <c r="H40" s="7">
        <v>10</v>
      </c>
      <c r="I40" s="7">
        <f t="shared" si="2"/>
        <v>29</v>
      </c>
      <c r="J40" s="7">
        <v>17</v>
      </c>
      <c r="K40" s="7">
        <v>12</v>
      </c>
      <c r="L40" s="7">
        <f>SUM(M40,N40)</f>
        <v>20</v>
      </c>
      <c r="M40" s="7">
        <v>10</v>
      </c>
      <c r="N40" s="7">
        <v>10</v>
      </c>
      <c r="O40" s="7">
        <f t="shared" si="4"/>
        <v>6</v>
      </c>
      <c r="P40" s="7">
        <v>3</v>
      </c>
      <c r="Q40" s="7">
        <v>3</v>
      </c>
      <c r="R40" s="7">
        <v>0</v>
      </c>
      <c r="S40" s="7">
        <v>0</v>
      </c>
      <c r="T40" s="7">
        <v>0</v>
      </c>
      <c r="U40" s="7">
        <v>0</v>
      </c>
      <c r="V40" s="79">
        <v>0</v>
      </c>
      <c r="W40" s="79">
        <v>0</v>
      </c>
      <c r="X40" s="79">
        <v>0</v>
      </c>
      <c r="Y40" s="79">
        <v>0</v>
      </c>
      <c r="Z40" s="79">
        <v>0</v>
      </c>
      <c r="AA40" s="79">
        <v>0</v>
      </c>
      <c r="AB40" s="79">
        <v>0</v>
      </c>
      <c r="AC40" s="79">
        <v>0</v>
      </c>
    </row>
    <row r="41" spans="1:29" ht="16.5">
      <c r="A41" s="1"/>
      <c r="B41" s="31"/>
      <c r="C41" s="7">
        <f t="shared" si="0"/>
        <v>539</v>
      </c>
      <c r="D41" s="7">
        <v>197</v>
      </c>
      <c r="E41" s="7">
        <v>342</v>
      </c>
      <c r="F41" s="7">
        <f>SUM(F33:F40)</f>
        <v>176</v>
      </c>
      <c r="G41" s="7">
        <f aca="true" t="shared" si="9" ref="G41:Q41">SUM(G33:G40)</f>
        <v>71</v>
      </c>
      <c r="H41" s="7">
        <f t="shared" si="9"/>
        <v>105</v>
      </c>
      <c r="I41" s="7">
        <f t="shared" si="9"/>
        <v>173</v>
      </c>
      <c r="J41" s="7">
        <f t="shared" si="9"/>
        <v>64</v>
      </c>
      <c r="K41" s="7">
        <f t="shared" si="9"/>
        <v>109</v>
      </c>
      <c r="L41" s="7">
        <f t="shared" si="9"/>
        <v>122</v>
      </c>
      <c r="M41" s="7">
        <f t="shared" si="9"/>
        <v>37</v>
      </c>
      <c r="N41" s="7">
        <f t="shared" si="9"/>
        <v>85</v>
      </c>
      <c r="O41" s="7">
        <f t="shared" si="9"/>
        <v>58</v>
      </c>
      <c r="P41" s="7">
        <f t="shared" si="9"/>
        <v>20</v>
      </c>
      <c r="Q41" s="7">
        <f t="shared" si="9"/>
        <v>38</v>
      </c>
      <c r="R41" s="7">
        <v>0</v>
      </c>
      <c r="S41" s="7">
        <v>0</v>
      </c>
      <c r="T41" s="7">
        <v>0</v>
      </c>
      <c r="U41" s="7">
        <v>0</v>
      </c>
      <c r="V41" s="79">
        <v>0</v>
      </c>
      <c r="W41" s="79">
        <v>0</v>
      </c>
      <c r="X41" s="79">
        <v>0</v>
      </c>
      <c r="Y41" s="79">
        <v>0</v>
      </c>
      <c r="Z41" s="79">
        <v>0</v>
      </c>
      <c r="AA41" s="79">
        <v>10</v>
      </c>
      <c r="AB41" s="79">
        <v>5</v>
      </c>
      <c r="AC41" s="79">
        <v>5</v>
      </c>
    </row>
    <row r="42" spans="1:29" ht="16.5">
      <c r="A42" s="1"/>
      <c r="B42" s="56" t="s">
        <v>148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9"/>
      <c r="W42" s="79"/>
      <c r="X42" s="79"/>
      <c r="Y42" s="79"/>
      <c r="Z42" s="79"/>
      <c r="AA42" s="79"/>
      <c r="AB42" s="79"/>
      <c r="AC42" s="79"/>
    </row>
    <row r="43" spans="1:29" ht="16.5">
      <c r="A43" s="1"/>
      <c r="B43" s="31" t="s">
        <v>73</v>
      </c>
      <c r="C43" s="7">
        <f t="shared" si="0"/>
        <v>51</v>
      </c>
      <c r="D43" s="7">
        <f t="shared" si="1"/>
        <v>16</v>
      </c>
      <c r="E43" s="7">
        <v>35</v>
      </c>
      <c r="F43" s="7">
        <f t="shared" si="5"/>
        <v>14</v>
      </c>
      <c r="G43" s="7">
        <v>2</v>
      </c>
      <c r="H43" s="7">
        <v>12</v>
      </c>
      <c r="I43" s="7">
        <f t="shared" si="2"/>
        <v>13</v>
      </c>
      <c r="J43" s="7">
        <v>3</v>
      </c>
      <c r="K43" s="7">
        <v>10</v>
      </c>
      <c r="L43" s="7">
        <f t="shared" si="3"/>
        <v>10</v>
      </c>
      <c r="M43" s="7">
        <v>5</v>
      </c>
      <c r="N43" s="7">
        <v>5</v>
      </c>
      <c r="O43" s="7">
        <f t="shared" si="4"/>
        <v>13</v>
      </c>
      <c r="P43" s="7">
        <v>6</v>
      </c>
      <c r="Q43" s="7">
        <v>7</v>
      </c>
      <c r="R43" s="7">
        <v>0</v>
      </c>
      <c r="S43" s="7">
        <v>0</v>
      </c>
      <c r="T43" s="7">
        <v>0</v>
      </c>
      <c r="U43" s="7">
        <v>0</v>
      </c>
      <c r="V43" s="79">
        <v>0</v>
      </c>
      <c r="W43" s="79">
        <v>0</v>
      </c>
      <c r="X43" s="79">
        <v>0</v>
      </c>
      <c r="Y43" s="79">
        <v>0</v>
      </c>
      <c r="Z43" s="79">
        <v>0</v>
      </c>
      <c r="AA43" s="79">
        <v>1</v>
      </c>
      <c r="AB43" s="79">
        <v>0</v>
      </c>
      <c r="AC43" s="79">
        <v>1</v>
      </c>
    </row>
    <row r="44" spans="1:29" ht="16.5">
      <c r="A44" s="1"/>
      <c r="B44" s="31" t="s">
        <v>74</v>
      </c>
      <c r="C44" s="7">
        <f t="shared" si="0"/>
        <v>46</v>
      </c>
      <c r="D44" s="7">
        <f t="shared" si="1"/>
        <v>16</v>
      </c>
      <c r="E44" s="7">
        <f t="shared" si="1"/>
        <v>30</v>
      </c>
      <c r="F44" s="7">
        <f t="shared" si="5"/>
        <v>19</v>
      </c>
      <c r="G44" s="7">
        <v>10</v>
      </c>
      <c r="H44" s="7">
        <v>9</v>
      </c>
      <c r="I44" s="7">
        <f t="shared" si="2"/>
        <v>10</v>
      </c>
      <c r="J44" s="7">
        <v>3</v>
      </c>
      <c r="K44" s="7">
        <v>7</v>
      </c>
      <c r="L44" s="7">
        <f t="shared" si="3"/>
        <v>11</v>
      </c>
      <c r="M44" s="7">
        <v>2</v>
      </c>
      <c r="N44" s="7">
        <v>9</v>
      </c>
      <c r="O44" s="7">
        <f t="shared" si="4"/>
        <v>6</v>
      </c>
      <c r="P44" s="7">
        <v>1</v>
      </c>
      <c r="Q44" s="7">
        <v>5</v>
      </c>
      <c r="R44" s="7">
        <v>0</v>
      </c>
      <c r="S44" s="7">
        <v>0</v>
      </c>
      <c r="T44" s="7">
        <v>0</v>
      </c>
      <c r="U44" s="7">
        <v>0</v>
      </c>
      <c r="V44" s="79">
        <v>0</v>
      </c>
      <c r="W44" s="79">
        <v>0</v>
      </c>
      <c r="X44" s="79">
        <v>0</v>
      </c>
      <c r="Y44" s="79">
        <v>0</v>
      </c>
      <c r="Z44" s="79">
        <v>0</v>
      </c>
      <c r="AA44" s="79">
        <v>0</v>
      </c>
      <c r="AB44" s="79">
        <v>0</v>
      </c>
      <c r="AC44" s="79">
        <v>0</v>
      </c>
    </row>
    <row r="45" spans="1:29" ht="16.5">
      <c r="A45" s="1"/>
      <c r="B45" s="31" t="s">
        <v>75</v>
      </c>
      <c r="C45" s="7">
        <f t="shared" si="0"/>
        <v>44</v>
      </c>
      <c r="D45" s="7">
        <f t="shared" si="1"/>
        <v>24</v>
      </c>
      <c r="E45" s="7">
        <f t="shared" si="1"/>
        <v>20</v>
      </c>
      <c r="F45" s="7">
        <f t="shared" si="5"/>
        <v>16</v>
      </c>
      <c r="G45" s="7">
        <v>8</v>
      </c>
      <c r="H45" s="7">
        <v>8</v>
      </c>
      <c r="I45" s="7">
        <f t="shared" si="2"/>
        <v>14</v>
      </c>
      <c r="J45" s="7">
        <v>7</v>
      </c>
      <c r="K45" s="7">
        <v>7</v>
      </c>
      <c r="L45" s="7">
        <f>SUM(M45,N45)</f>
        <v>8</v>
      </c>
      <c r="M45" s="7">
        <v>5</v>
      </c>
      <c r="N45" s="7">
        <v>3</v>
      </c>
      <c r="O45" s="7">
        <f t="shared" si="4"/>
        <v>6</v>
      </c>
      <c r="P45" s="7">
        <v>4</v>
      </c>
      <c r="Q45" s="7">
        <v>2</v>
      </c>
      <c r="R45" s="7">
        <v>0</v>
      </c>
      <c r="S45" s="7">
        <v>0</v>
      </c>
      <c r="T45" s="7">
        <v>0</v>
      </c>
      <c r="U45" s="7">
        <v>0</v>
      </c>
      <c r="V45" s="79">
        <v>0</v>
      </c>
      <c r="W45" s="79">
        <v>0</v>
      </c>
      <c r="X45" s="79">
        <v>0</v>
      </c>
      <c r="Y45" s="79">
        <v>0</v>
      </c>
      <c r="Z45" s="79">
        <v>0</v>
      </c>
      <c r="AA45" s="79">
        <v>0</v>
      </c>
      <c r="AB45" s="79">
        <v>0</v>
      </c>
      <c r="AC45" s="79">
        <v>0</v>
      </c>
    </row>
    <row r="46" spans="1:29" ht="16.5">
      <c r="A46" s="1"/>
      <c r="B46" s="31" t="s">
        <v>132</v>
      </c>
      <c r="C46" s="7">
        <f t="shared" si="0"/>
        <v>67</v>
      </c>
      <c r="D46" s="7">
        <v>18</v>
      </c>
      <c r="E46" s="7">
        <v>49</v>
      </c>
      <c r="F46" s="7">
        <f t="shared" si="5"/>
        <v>16</v>
      </c>
      <c r="G46" s="7">
        <v>3</v>
      </c>
      <c r="H46" s="7">
        <v>13</v>
      </c>
      <c r="I46" s="7">
        <f t="shared" si="2"/>
        <v>17</v>
      </c>
      <c r="J46" s="7">
        <v>4</v>
      </c>
      <c r="K46" s="7">
        <v>13</v>
      </c>
      <c r="L46" s="7">
        <f t="shared" si="3"/>
        <v>17</v>
      </c>
      <c r="M46" s="7">
        <v>6</v>
      </c>
      <c r="N46" s="7">
        <v>11</v>
      </c>
      <c r="O46" s="7">
        <f t="shared" si="4"/>
        <v>15</v>
      </c>
      <c r="P46" s="7">
        <v>4</v>
      </c>
      <c r="Q46" s="7">
        <v>11</v>
      </c>
      <c r="R46" s="7">
        <v>0</v>
      </c>
      <c r="S46" s="7">
        <v>0</v>
      </c>
      <c r="T46" s="7">
        <v>0</v>
      </c>
      <c r="U46" s="7">
        <v>0</v>
      </c>
      <c r="V46" s="79">
        <v>0</v>
      </c>
      <c r="W46" s="79">
        <v>0</v>
      </c>
      <c r="X46" s="79">
        <v>0</v>
      </c>
      <c r="Y46" s="79">
        <v>0</v>
      </c>
      <c r="Z46" s="79">
        <v>0</v>
      </c>
      <c r="AA46" s="79">
        <v>2</v>
      </c>
      <c r="AB46" s="79">
        <v>1</v>
      </c>
      <c r="AC46" s="79">
        <v>1</v>
      </c>
    </row>
    <row r="47" spans="1:29" ht="16.5">
      <c r="A47" s="1"/>
      <c r="B47" s="31" t="s">
        <v>222</v>
      </c>
      <c r="C47" s="7">
        <f t="shared" si="0"/>
        <v>22</v>
      </c>
      <c r="D47" s="7">
        <f t="shared" si="1"/>
        <v>1</v>
      </c>
      <c r="E47" s="7">
        <f t="shared" si="1"/>
        <v>21</v>
      </c>
      <c r="F47" s="7">
        <f t="shared" si="5"/>
        <v>6</v>
      </c>
      <c r="G47" s="7">
        <v>1</v>
      </c>
      <c r="H47" s="7">
        <v>5</v>
      </c>
      <c r="I47" s="7">
        <f t="shared" si="2"/>
        <v>9</v>
      </c>
      <c r="J47" s="7">
        <v>0</v>
      </c>
      <c r="K47" s="7">
        <v>9</v>
      </c>
      <c r="L47" s="7">
        <f t="shared" si="3"/>
        <v>7</v>
      </c>
      <c r="M47" s="7">
        <v>0</v>
      </c>
      <c r="N47" s="7">
        <v>7</v>
      </c>
      <c r="O47" s="7">
        <f t="shared" si="4"/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9">
        <v>0</v>
      </c>
      <c r="W47" s="79">
        <v>0</v>
      </c>
      <c r="X47" s="79">
        <v>0</v>
      </c>
      <c r="Y47" s="79">
        <v>0</v>
      </c>
      <c r="Z47" s="79">
        <v>0</v>
      </c>
      <c r="AA47" s="79">
        <v>0</v>
      </c>
      <c r="AB47" s="79">
        <v>0</v>
      </c>
      <c r="AC47" s="79">
        <v>0</v>
      </c>
    </row>
    <row r="48" spans="1:29" ht="16.5">
      <c r="A48" s="1"/>
      <c r="B48" s="25"/>
      <c r="C48" s="7">
        <f t="shared" si="0"/>
        <v>230</v>
      </c>
      <c r="D48" s="7">
        <v>75</v>
      </c>
      <c r="E48" s="7">
        <v>155</v>
      </c>
      <c r="F48" s="7">
        <f aca="true" t="shared" si="10" ref="F48:Q48">SUM(F43:F47)</f>
        <v>71</v>
      </c>
      <c r="G48" s="7">
        <f t="shared" si="10"/>
        <v>24</v>
      </c>
      <c r="H48" s="7">
        <f t="shared" si="10"/>
        <v>47</v>
      </c>
      <c r="I48" s="7">
        <f t="shared" si="10"/>
        <v>63</v>
      </c>
      <c r="J48" s="7">
        <f t="shared" si="10"/>
        <v>17</v>
      </c>
      <c r="K48" s="7">
        <f t="shared" si="10"/>
        <v>46</v>
      </c>
      <c r="L48" s="7">
        <f t="shared" si="10"/>
        <v>53</v>
      </c>
      <c r="M48" s="7">
        <f t="shared" si="10"/>
        <v>18</v>
      </c>
      <c r="N48" s="7">
        <f t="shared" si="10"/>
        <v>35</v>
      </c>
      <c r="O48" s="7">
        <f t="shared" si="10"/>
        <v>40</v>
      </c>
      <c r="P48" s="7">
        <f t="shared" si="10"/>
        <v>15</v>
      </c>
      <c r="Q48" s="7">
        <f t="shared" si="10"/>
        <v>25</v>
      </c>
      <c r="R48" s="7">
        <v>0</v>
      </c>
      <c r="S48" s="7">
        <v>0</v>
      </c>
      <c r="T48" s="7">
        <v>0</v>
      </c>
      <c r="U48" s="7">
        <v>0</v>
      </c>
      <c r="V48" s="79">
        <v>0</v>
      </c>
      <c r="W48" s="79">
        <v>0</v>
      </c>
      <c r="X48" s="79">
        <v>0</v>
      </c>
      <c r="Y48" s="79">
        <v>0</v>
      </c>
      <c r="Z48" s="79">
        <v>0</v>
      </c>
      <c r="AA48" s="79">
        <v>3</v>
      </c>
      <c r="AB48" s="79">
        <v>1</v>
      </c>
      <c r="AC48" s="79">
        <v>2</v>
      </c>
    </row>
    <row r="49" spans="1:29" ht="16.5">
      <c r="A49" s="1"/>
      <c r="B49" s="56" t="s">
        <v>147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9"/>
      <c r="W49" s="79"/>
      <c r="X49" s="79"/>
      <c r="Y49" s="79"/>
      <c r="Z49" s="79"/>
      <c r="AA49" s="79"/>
      <c r="AB49" s="79"/>
      <c r="AC49" s="79"/>
    </row>
    <row r="50" spans="1:29" ht="18">
      <c r="A50" s="1"/>
      <c r="B50" s="81" t="s">
        <v>225</v>
      </c>
      <c r="C50" s="7">
        <f t="shared" si="0"/>
        <v>5</v>
      </c>
      <c r="D50" s="7">
        <f t="shared" si="1"/>
        <v>1</v>
      </c>
      <c r="E50" s="7">
        <f t="shared" si="1"/>
        <v>4</v>
      </c>
      <c r="F50" s="7">
        <f t="shared" si="5"/>
        <v>5</v>
      </c>
      <c r="G50" s="7">
        <v>1</v>
      </c>
      <c r="H50" s="7">
        <v>4</v>
      </c>
      <c r="I50" s="7">
        <f t="shared" si="2"/>
        <v>0</v>
      </c>
      <c r="J50" s="7">
        <v>0</v>
      </c>
      <c r="K50" s="7">
        <v>0</v>
      </c>
      <c r="L50" s="7">
        <f t="shared" si="3"/>
        <v>0</v>
      </c>
      <c r="M50" s="7">
        <v>0</v>
      </c>
      <c r="N50" s="7">
        <v>0</v>
      </c>
      <c r="O50" s="7">
        <f t="shared" si="4"/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9">
        <v>0</v>
      </c>
      <c r="W50" s="79">
        <v>0</v>
      </c>
      <c r="X50" s="79">
        <v>0</v>
      </c>
      <c r="Y50" s="79">
        <v>0</v>
      </c>
      <c r="Z50" s="79">
        <v>0</v>
      </c>
      <c r="AA50" s="79">
        <v>0</v>
      </c>
      <c r="AB50" s="79">
        <v>0</v>
      </c>
      <c r="AC50" s="79">
        <v>0</v>
      </c>
    </row>
    <row r="51" spans="1:29" ht="16.5">
      <c r="A51" s="1"/>
      <c r="B51" s="31" t="s">
        <v>78</v>
      </c>
      <c r="C51" s="7">
        <f t="shared" si="0"/>
        <v>20</v>
      </c>
      <c r="D51" s="7">
        <f t="shared" si="1"/>
        <v>6</v>
      </c>
      <c r="E51" s="7">
        <f t="shared" si="1"/>
        <v>14</v>
      </c>
      <c r="F51" s="7">
        <f t="shared" si="5"/>
        <v>11</v>
      </c>
      <c r="G51" s="7">
        <v>3</v>
      </c>
      <c r="H51" s="7">
        <v>8</v>
      </c>
      <c r="I51" s="7">
        <f t="shared" si="2"/>
        <v>8</v>
      </c>
      <c r="J51" s="7">
        <v>2</v>
      </c>
      <c r="K51" s="7">
        <v>6</v>
      </c>
      <c r="L51" s="7">
        <f t="shared" si="3"/>
        <v>1</v>
      </c>
      <c r="M51" s="7">
        <v>1</v>
      </c>
      <c r="N51" s="7">
        <v>0</v>
      </c>
      <c r="O51" s="7">
        <f t="shared" si="4"/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9">
        <v>0</v>
      </c>
      <c r="W51" s="79">
        <v>0</v>
      </c>
      <c r="X51" s="79">
        <v>0</v>
      </c>
      <c r="Y51" s="79">
        <v>0</v>
      </c>
      <c r="Z51" s="79">
        <v>0</v>
      </c>
      <c r="AA51" s="79">
        <v>0</v>
      </c>
      <c r="AB51" s="79">
        <v>0</v>
      </c>
      <c r="AC51" s="79">
        <v>0</v>
      </c>
    </row>
    <row r="52" spans="1:29" ht="16.5">
      <c r="A52" s="1"/>
      <c r="B52" s="31" t="s">
        <v>76</v>
      </c>
      <c r="C52" s="7">
        <f t="shared" si="0"/>
        <v>21</v>
      </c>
      <c r="D52" s="7">
        <f t="shared" si="1"/>
        <v>15</v>
      </c>
      <c r="E52" s="7">
        <f t="shared" si="1"/>
        <v>6</v>
      </c>
      <c r="F52" s="7">
        <f t="shared" si="5"/>
        <v>9</v>
      </c>
      <c r="G52" s="7">
        <v>6</v>
      </c>
      <c r="H52" s="7">
        <v>3</v>
      </c>
      <c r="I52" s="7">
        <f t="shared" si="2"/>
        <v>12</v>
      </c>
      <c r="J52" s="7">
        <v>9</v>
      </c>
      <c r="K52" s="7">
        <v>3</v>
      </c>
      <c r="L52" s="7">
        <f t="shared" si="3"/>
        <v>0</v>
      </c>
      <c r="M52" s="7">
        <v>0</v>
      </c>
      <c r="N52" s="7">
        <v>0</v>
      </c>
      <c r="O52" s="7">
        <f t="shared" si="4"/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9">
        <v>0</v>
      </c>
      <c r="W52" s="79">
        <v>0</v>
      </c>
      <c r="X52" s="79">
        <v>0</v>
      </c>
      <c r="Y52" s="79">
        <v>0</v>
      </c>
      <c r="Z52" s="79">
        <v>0</v>
      </c>
      <c r="AA52" s="79">
        <v>0</v>
      </c>
      <c r="AB52" s="79">
        <v>0</v>
      </c>
      <c r="AC52" s="79">
        <v>0</v>
      </c>
    </row>
    <row r="53" spans="1:29" ht="16.5">
      <c r="A53" s="1"/>
      <c r="B53" s="31" t="s">
        <v>223</v>
      </c>
      <c r="C53" s="7">
        <f t="shared" si="0"/>
        <v>64</v>
      </c>
      <c r="D53" s="7">
        <f t="shared" si="1"/>
        <v>25</v>
      </c>
      <c r="E53" s="7">
        <f t="shared" si="1"/>
        <v>39</v>
      </c>
      <c r="F53" s="7">
        <f t="shared" si="5"/>
        <v>30</v>
      </c>
      <c r="G53" s="7">
        <v>11</v>
      </c>
      <c r="H53" s="7">
        <v>19</v>
      </c>
      <c r="I53" s="7">
        <f t="shared" si="2"/>
        <v>32</v>
      </c>
      <c r="J53" s="7">
        <v>13</v>
      </c>
      <c r="K53" s="7">
        <v>19</v>
      </c>
      <c r="L53" s="7">
        <f t="shared" si="3"/>
        <v>2</v>
      </c>
      <c r="M53" s="7">
        <v>1</v>
      </c>
      <c r="N53" s="7">
        <v>1</v>
      </c>
      <c r="O53" s="7">
        <f t="shared" si="4"/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9">
        <v>0</v>
      </c>
      <c r="W53" s="79">
        <v>0</v>
      </c>
      <c r="X53" s="79">
        <v>0</v>
      </c>
      <c r="Y53" s="79">
        <v>0</v>
      </c>
      <c r="Z53" s="79">
        <v>0</v>
      </c>
      <c r="AA53" s="79">
        <v>0</v>
      </c>
      <c r="AB53" s="79">
        <v>0</v>
      </c>
      <c r="AC53" s="79">
        <v>0</v>
      </c>
    </row>
    <row r="54" spans="1:29" ht="16.5">
      <c r="A54" s="1"/>
      <c r="B54" s="31" t="s">
        <v>79</v>
      </c>
      <c r="C54" s="7">
        <f t="shared" si="0"/>
        <v>44</v>
      </c>
      <c r="D54" s="7">
        <f t="shared" si="1"/>
        <v>13</v>
      </c>
      <c r="E54" s="7">
        <f t="shared" si="1"/>
        <v>31</v>
      </c>
      <c r="F54" s="7">
        <f t="shared" si="5"/>
        <v>10</v>
      </c>
      <c r="G54" s="7">
        <v>2</v>
      </c>
      <c r="H54" s="7">
        <v>8</v>
      </c>
      <c r="I54" s="7">
        <f t="shared" si="2"/>
        <v>19</v>
      </c>
      <c r="J54" s="7">
        <v>8</v>
      </c>
      <c r="K54" s="7">
        <v>11</v>
      </c>
      <c r="L54" s="7">
        <f t="shared" si="3"/>
        <v>11</v>
      </c>
      <c r="M54" s="7">
        <v>3</v>
      </c>
      <c r="N54" s="7">
        <v>8</v>
      </c>
      <c r="O54" s="7">
        <f t="shared" si="4"/>
        <v>4</v>
      </c>
      <c r="P54" s="7">
        <v>0</v>
      </c>
      <c r="Q54" s="7">
        <v>4</v>
      </c>
      <c r="R54" s="7">
        <v>0</v>
      </c>
      <c r="S54" s="7">
        <v>0</v>
      </c>
      <c r="T54" s="7">
        <v>0</v>
      </c>
      <c r="U54" s="7">
        <v>0</v>
      </c>
      <c r="V54" s="79">
        <v>0</v>
      </c>
      <c r="W54" s="79">
        <v>0</v>
      </c>
      <c r="X54" s="79">
        <v>0</v>
      </c>
      <c r="Y54" s="79">
        <v>0</v>
      </c>
      <c r="Z54" s="79">
        <v>0</v>
      </c>
      <c r="AA54" s="79">
        <v>0</v>
      </c>
      <c r="AB54" s="79">
        <v>0</v>
      </c>
      <c r="AC54" s="79">
        <v>0</v>
      </c>
    </row>
    <row r="55" spans="1:29" ht="16.5">
      <c r="A55" s="1"/>
      <c r="B55" s="31" t="s">
        <v>77</v>
      </c>
      <c r="C55" s="7">
        <f t="shared" si="0"/>
        <v>41</v>
      </c>
      <c r="D55" s="7">
        <f t="shared" si="1"/>
        <v>32</v>
      </c>
      <c r="E55" s="7">
        <f t="shared" si="1"/>
        <v>9</v>
      </c>
      <c r="F55" s="7">
        <f t="shared" si="5"/>
        <v>19</v>
      </c>
      <c r="G55" s="7">
        <v>14</v>
      </c>
      <c r="H55" s="7">
        <v>5</v>
      </c>
      <c r="I55" s="7">
        <f t="shared" si="2"/>
        <v>13</v>
      </c>
      <c r="J55" s="7">
        <v>10</v>
      </c>
      <c r="K55" s="7">
        <v>3</v>
      </c>
      <c r="L55" s="7">
        <f t="shared" si="3"/>
        <v>6</v>
      </c>
      <c r="M55" s="7">
        <v>5</v>
      </c>
      <c r="N55" s="7">
        <v>1</v>
      </c>
      <c r="O55" s="7">
        <f t="shared" si="4"/>
        <v>3</v>
      </c>
      <c r="P55" s="7">
        <v>3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9">
        <v>0</v>
      </c>
      <c r="W55" s="79">
        <v>0</v>
      </c>
      <c r="X55" s="79">
        <v>0</v>
      </c>
      <c r="Y55" s="79">
        <v>0</v>
      </c>
      <c r="Z55" s="79">
        <v>0</v>
      </c>
      <c r="AA55" s="79">
        <v>0</v>
      </c>
      <c r="AB55" s="79">
        <v>0</v>
      </c>
      <c r="AC55" s="79">
        <v>0</v>
      </c>
    </row>
    <row r="56" spans="1:29" ht="16.5">
      <c r="A56" s="1"/>
      <c r="B56" s="31" t="s">
        <v>224</v>
      </c>
      <c r="C56" s="7">
        <f t="shared" si="0"/>
        <v>69</v>
      </c>
      <c r="D56" s="7">
        <f t="shared" si="1"/>
        <v>25</v>
      </c>
      <c r="E56" s="7">
        <f t="shared" si="1"/>
        <v>44</v>
      </c>
      <c r="F56" s="7">
        <f t="shared" si="5"/>
        <v>32</v>
      </c>
      <c r="G56" s="69">
        <v>12</v>
      </c>
      <c r="H56" s="69">
        <v>20</v>
      </c>
      <c r="I56" s="69">
        <f t="shared" si="2"/>
        <v>32</v>
      </c>
      <c r="J56" s="69">
        <v>11</v>
      </c>
      <c r="K56" s="69">
        <v>21</v>
      </c>
      <c r="L56" s="69">
        <f t="shared" si="3"/>
        <v>4</v>
      </c>
      <c r="M56" s="69">
        <v>2</v>
      </c>
      <c r="N56" s="69">
        <v>2</v>
      </c>
      <c r="O56" s="69">
        <f t="shared" si="4"/>
        <v>1</v>
      </c>
      <c r="P56" s="69">
        <v>0</v>
      </c>
      <c r="Q56" s="69">
        <v>1</v>
      </c>
      <c r="R56" s="7">
        <v>0</v>
      </c>
      <c r="S56" s="7">
        <v>0</v>
      </c>
      <c r="T56" s="7">
        <v>0</v>
      </c>
      <c r="U56" s="7">
        <v>0</v>
      </c>
      <c r="V56" s="79">
        <v>0</v>
      </c>
      <c r="W56" s="79">
        <v>0</v>
      </c>
      <c r="X56" s="79">
        <v>0</v>
      </c>
      <c r="Y56" s="79">
        <v>0</v>
      </c>
      <c r="Z56" s="79">
        <v>0</v>
      </c>
      <c r="AA56" s="79">
        <v>0</v>
      </c>
      <c r="AB56" s="79">
        <v>0</v>
      </c>
      <c r="AC56" s="79">
        <v>0</v>
      </c>
    </row>
    <row r="57" spans="1:29" ht="16.5">
      <c r="A57" s="1"/>
      <c r="B57" s="25"/>
      <c r="C57" s="7">
        <f t="shared" si="0"/>
        <v>264</v>
      </c>
      <c r="D57" s="58">
        <f t="shared" si="1"/>
        <v>117</v>
      </c>
      <c r="E57" s="7">
        <f t="shared" si="1"/>
        <v>147</v>
      </c>
      <c r="F57" s="7">
        <f>SUM(F50:F56)</f>
        <v>116</v>
      </c>
      <c r="G57" s="7">
        <f aca="true" t="shared" si="11" ref="G57:Q57">SUM(G50:G56)</f>
        <v>49</v>
      </c>
      <c r="H57" s="7">
        <f t="shared" si="11"/>
        <v>67</v>
      </c>
      <c r="I57" s="7">
        <f t="shared" si="11"/>
        <v>116</v>
      </c>
      <c r="J57" s="7">
        <f t="shared" si="11"/>
        <v>53</v>
      </c>
      <c r="K57" s="58">
        <f t="shared" si="11"/>
        <v>63</v>
      </c>
      <c r="L57" s="7">
        <f t="shared" si="11"/>
        <v>24</v>
      </c>
      <c r="M57" s="7">
        <f t="shared" si="11"/>
        <v>12</v>
      </c>
      <c r="N57" s="7">
        <f t="shared" si="11"/>
        <v>12</v>
      </c>
      <c r="O57" s="7">
        <f t="shared" si="11"/>
        <v>8</v>
      </c>
      <c r="P57" s="7">
        <f t="shared" si="11"/>
        <v>3</v>
      </c>
      <c r="Q57" s="7">
        <f t="shared" si="11"/>
        <v>5</v>
      </c>
      <c r="R57" s="7">
        <v>0</v>
      </c>
      <c r="S57" s="7">
        <v>0</v>
      </c>
      <c r="T57" s="7">
        <v>0</v>
      </c>
      <c r="U57" s="7">
        <v>0</v>
      </c>
      <c r="V57" s="79">
        <v>0</v>
      </c>
      <c r="W57" s="79">
        <v>0</v>
      </c>
      <c r="X57" s="79">
        <v>0</v>
      </c>
      <c r="Y57" s="79">
        <v>0</v>
      </c>
      <c r="Z57" s="79">
        <v>0</v>
      </c>
      <c r="AA57" s="79">
        <v>0</v>
      </c>
      <c r="AB57" s="79">
        <v>0</v>
      </c>
      <c r="AC57" s="79">
        <v>0</v>
      </c>
    </row>
    <row r="58" spans="1:29" ht="16.5">
      <c r="A58" s="1"/>
      <c r="B58" s="56" t="s">
        <v>152</v>
      </c>
      <c r="C58" s="7"/>
      <c r="D58" s="58"/>
      <c r="E58" s="7"/>
      <c r="F58" s="7"/>
      <c r="G58" s="22"/>
      <c r="H58" s="62"/>
      <c r="I58" s="7"/>
      <c r="J58" s="22"/>
      <c r="K58" s="62"/>
      <c r="L58" s="7"/>
      <c r="M58" s="22"/>
      <c r="N58" s="62"/>
      <c r="O58" s="7"/>
      <c r="P58" s="22"/>
      <c r="Q58" s="22"/>
      <c r="R58" s="7"/>
      <c r="S58" s="7"/>
      <c r="T58" s="7"/>
      <c r="U58" s="7"/>
      <c r="V58" s="79"/>
      <c r="W58" s="79"/>
      <c r="X58" s="79"/>
      <c r="Y58" s="79"/>
      <c r="Z58" s="79"/>
      <c r="AA58" s="79"/>
      <c r="AB58" s="79"/>
      <c r="AC58" s="79"/>
    </row>
    <row r="59" spans="1:29" ht="16.5">
      <c r="A59" s="1"/>
      <c r="B59" s="31" t="s">
        <v>141</v>
      </c>
      <c r="C59" s="7">
        <f t="shared" si="0"/>
        <v>13</v>
      </c>
      <c r="D59" s="58">
        <f>SUM(G59,J59,M59,P59)</f>
        <v>8</v>
      </c>
      <c r="E59" s="7">
        <f t="shared" si="1"/>
        <v>5</v>
      </c>
      <c r="F59" s="7">
        <f t="shared" si="5"/>
        <v>9</v>
      </c>
      <c r="G59" s="71">
        <v>5</v>
      </c>
      <c r="H59" s="72">
        <v>4</v>
      </c>
      <c r="I59" s="71">
        <f t="shared" si="2"/>
        <v>2</v>
      </c>
      <c r="J59" s="71">
        <v>2</v>
      </c>
      <c r="K59" s="72">
        <v>0</v>
      </c>
      <c r="L59" s="71">
        <f t="shared" si="3"/>
        <v>2</v>
      </c>
      <c r="M59" s="71">
        <v>1</v>
      </c>
      <c r="N59" s="72">
        <v>1</v>
      </c>
      <c r="O59" s="71">
        <f t="shared" si="4"/>
        <v>0</v>
      </c>
      <c r="P59" s="71">
        <v>0</v>
      </c>
      <c r="Q59" s="71">
        <v>0</v>
      </c>
      <c r="R59" s="7">
        <v>0</v>
      </c>
      <c r="S59" s="7">
        <v>0</v>
      </c>
      <c r="T59" s="7">
        <v>0</v>
      </c>
      <c r="U59" s="7">
        <v>0</v>
      </c>
      <c r="V59" s="79">
        <v>0</v>
      </c>
      <c r="W59" s="79">
        <v>0</v>
      </c>
      <c r="X59" s="79">
        <v>0</v>
      </c>
      <c r="Y59" s="79">
        <v>0</v>
      </c>
      <c r="Z59" s="79">
        <v>0</v>
      </c>
      <c r="AA59" s="79">
        <v>0</v>
      </c>
      <c r="AB59" s="79">
        <v>0</v>
      </c>
      <c r="AC59" s="79">
        <v>0</v>
      </c>
    </row>
    <row r="60" spans="1:29" ht="16.5">
      <c r="A60" s="1"/>
      <c r="B60" s="25"/>
      <c r="C60" s="60">
        <f t="shared" si="0"/>
        <v>13</v>
      </c>
      <c r="D60" s="7">
        <f t="shared" si="1"/>
        <v>8</v>
      </c>
      <c r="E60" s="7">
        <f t="shared" si="1"/>
        <v>5</v>
      </c>
      <c r="F60" s="7">
        <f>SUM(F59)</f>
        <v>9</v>
      </c>
      <c r="G60" s="7">
        <f aca="true" t="shared" si="12" ref="G60:Q60">SUM(G59)</f>
        <v>5</v>
      </c>
      <c r="H60" s="7">
        <f t="shared" si="12"/>
        <v>4</v>
      </c>
      <c r="I60" s="58">
        <f t="shared" si="12"/>
        <v>2</v>
      </c>
      <c r="J60" s="7">
        <f t="shared" si="12"/>
        <v>2</v>
      </c>
      <c r="K60" s="7">
        <f t="shared" si="12"/>
        <v>0</v>
      </c>
      <c r="L60" s="7">
        <f t="shared" si="12"/>
        <v>2</v>
      </c>
      <c r="M60" s="7">
        <f t="shared" si="12"/>
        <v>1</v>
      </c>
      <c r="N60" s="7">
        <f t="shared" si="12"/>
        <v>1</v>
      </c>
      <c r="O60" s="58">
        <f t="shared" si="12"/>
        <v>0</v>
      </c>
      <c r="P60" s="7">
        <f t="shared" si="12"/>
        <v>0</v>
      </c>
      <c r="Q60" s="7">
        <f t="shared" si="12"/>
        <v>0</v>
      </c>
      <c r="R60" s="7">
        <v>0</v>
      </c>
      <c r="S60" s="7">
        <v>0</v>
      </c>
      <c r="T60" s="7">
        <v>0</v>
      </c>
      <c r="U60" s="7">
        <v>0</v>
      </c>
      <c r="V60" s="79">
        <v>0</v>
      </c>
      <c r="W60" s="79">
        <v>0</v>
      </c>
      <c r="X60" s="79">
        <v>0</v>
      </c>
      <c r="Y60" s="79">
        <v>0</v>
      </c>
      <c r="Z60" s="79">
        <v>0</v>
      </c>
      <c r="AA60" s="79">
        <v>0</v>
      </c>
      <c r="AB60" s="79">
        <v>0</v>
      </c>
      <c r="AC60" s="79">
        <v>0</v>
      </c>
    </row>
    <row r="61" spans="1:29" ht="16.5">
      <c r="A61" s="1"/>
      <c r="B61" s="59" t="s">
        <v>151</v>
      </c>
      <c r="C61" s="61">
        <v>1809</v>
      </c>
      <c r="D61" s="22">
        <f>SUM(D60,D57,D48,D41,D31,D23,D14)</f>
        <v>866</v>
      </c>
      <c r="E61" s="22">
        <f>SUM(E60,E57,E48,E41,E31,E23,E14)</f>
        <v>943</v>
      </c>
      <c r="F61" s="7">
        <v>691</v>
      </c>
      <c r="G61" s="58">
        <v>340</v>
      </c>
      <c r="H61" s="7">
        <v>351</v>
      </c>
      <c r="I61" s="7">
        <v>605</v>
      </c>
      <c r="J61" s="7">
        <v>301</v>
      </c>
      <c r="K61" s="7">
        <v>304</v>
      </c>
      <c r="L61" s="7">
        <v>264</v>
      </c>
      <c r="M61" s="7">
        <v>104</v>
      </c>
      <c r="N61" s="7">
        <v>160</v>
      </c>
      <c r="O61" s="7">
        <v>122</v>
      </c>
      <c r="P61" s="7">
        <v>64</v>
      </c>
      <c r="Q61" s="58">
        <v>58</v>
      </c>
      <c r="R61" s="7">
        <v>0</v>
      </c>
      <c r="S61" s="7">
        <v>0</v>
      </c>
      <c r="T61" s="7">
        <v>0</v>
      </c>
      <c r="U61" s="7">
        <v>0</v>
      </c>
      <c r="V61" s="79">
        <v>0</v>
      </c>
      <c r="W61" s="79">
        <v>0</v>
      </c>
      <c r="X61" s="79">
        <v>0</v>
      </c>
      <c r="Y61" s="79">
        <v>0</v>
      </c>
      <c r="Z61" s="79">
        <v>0</v>
      </c>
      <c r="AA61" s="79">
        <v>0</v>
      </c>
      <c r="AB61" s="79">
        <v>0</v>
      </c>
      <c r="AC61" s="79">
        <v>0</v>
      </c>
    </row>
    <row r="62" spans="1:21" ht="16.5">
      <c r="A62" s="1"/>
      <c r="B62" s="53"/>
      <c r="C62" s="54"/>
      <c r="D62" s="64"/>
      <c r="E62" s="64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6"/>
      <c r="R62" s="67"/>
      <c r="S62" s="1"/>
      <c r="T62" s="1"/>
      <c r="U62" s="1"/>
    </row>
    <row r="63" ht="19.5">
      <c r="B63" s="96"/>
    </row>
  </sheetData>
  <sheetProtection/>
  <mergeCells count="13">
    <mergeCell ref="X3:Z3"/>
    <mergeCell ref="AA3:AC3"/>
    <mergeCell ref="O3:Q3"/>
    <mergeCell ref="B1:M1"/>
    <mergeCell ref="B3:B4"/>
    <mergeCell ref="C3:E3"/>
    <mergeCell ref="F3:H3"/>
    <mergeCell ref="I3:K3"/>
    <mergeCell ref="L3:N3"/>
    <mergeCell ref="N1:R1"/>
    <mergeCell ref="R3:T3"/>
    <mergeCell ref="B2:AC2"/>
    <mergeCell ref="U3:W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24"/>
  <sheetViews>
    <sheetView zoomScalePageLayoutView="0" workbookViewId="0" topLeftCell="A1">
      <selection activeCell="A24" sqref="A24"/>
    </sheetView>
  </sheetViews>
  <sheetFormatPr defaultColWidth="9.00390625" defaultRowHeight="16.5"/>
  <cols>
    <col min="1" max="1" width="22.50390625" style="0" customWidth="1"/>
    <col min="2" max="2" width="5.50390625" style="0" bestFit="1" customWidth="1"/>
    <col min="3" max="4" width="4.50390625" style="0" bestFit="1" customWidth="1"/>
    <col min="5" max="5" width="5.50390625" style="0" bestFit="1" customWidth="1"/>
    <col min="6" max="6" width="4.25390625" style="0" customWidth="1"/>
    <col min="7" max="7" width="4.75390625" style="0" customWidth="1"/>
    <col min="8" max="8" width="5.50390625" style="0" bestFit="1" customWidth="1"/>
    <col min="9" max="9" width="4.00390625" style="0" customWidth="1"/>
    <col min="10" max="10" width="4.00390625" style="0" bestFit="1" customWidth="1"/>
    <col min="11" max="11" width="5.50390625" style="0" bestFit="1" customWidth="1"/>
    <col min="12" max="12" width="4.125" style="0" customWidth="1"/>
    <col min="13" max="13" width="4.00390625" style="0" bestFit="1" customWidth="1"/>
    <col min="14" max="14" width="5.50390625" style="0" bestFit="1" customWidth="1"/>
    <col min="15" max="15" width="4.375" style="0" customWidth="1"/>
    <col min="16" max="16" width="4.75390625" style="0" customWidth="1"/>
    <col min="17" max="17" width="5.25390625" style="0" customWidth="1"/>
    <col min="18" max="18" width="5.50390625" style="0" bestFit="1" customWidth="1"/>
    <col min="19" max="19" width="5.00390625" style="0" customWidth="1"/>
    <col min="20" max="20" width="5.50390625" style="0" customWidth="1"/>
    <col min="21" max="21" width="4.625" style="0" customWidth="1"/>
    <col min="22" max="22" width="4.50390625" style="0" customWidth="1"/>
    <col min="23" max="23" width="5.50390625" style="0" bestFit="1" customWidth="1"/>
    <col min="24" max="25" width="4.75390625" style="0" customWidth="1"/>
    <col min="26" max="26" width="5.50390625" style="0" bestFit="1" customWidth="1"/>
    <col min="27" max="27" width="4.875" style="0" customWidth="1"/>
    <col min="28" max="28" width="4.625" style="0" customWidth="1"/>
  </cols>
  <sheetData>
    <row r="1" spans="1:25" ht="21">
      <c r="A1" s="131" t="s">
        <v>264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2"/>
      <c r="N1" s="132"/>
      <c r="O1" s="132"/>
      <c r="P1" s="132"/>
      <c r="Q1" s="133"/>
      <c r="R1" s="134"/>
      <c r="S1" s="134"/>
      <c r="T1" s="134"/>
      <c r="U1" s="134"/>
      <c r="V1" s="134"/>
      <c r="W1" s="1"/>
      <c r="X1" s="1"/>
      <c r="Y1" s="1"/>
    </row>
    <row r="2" spans="1:28" ht="16.5">
      <c r="A2" s="150" t="s">
        <v>263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</row>
    <row r="3" spans="1:28" ht="16.5">
      <c r="A3" s="130" t="s">
        <v>0</v>
      </c>
      <c r="B3" s="122" t="s">
        <v>158</v>
      </c>
      <c r="C3" s="122"/>
      <c r="D3" s="122"/>
      <c r="E3" s="122" t="s">
        <v>81</v>
      </c>
      <c r="F3" s="122"/>
      <c r="G3" s="122"/>
      <c r="H3" s="122" t="s">
        <v>43</v>
      </c>
      <c r="I3" s="122"/>
      <c r="J3" s="122"/>
      <c r="K3" s="122" t="s">
        <v>44</v>
      </c>
      <c r="L3" s="122"/>
      <c r="M3" s="122"/>
      <c r="N3" s="122" t="s">
        <v>45</v>
      </c>
      <c r="O3" s="122"/>
      <c r="P3" s="122"/>
      <c r="Q3" s="122" t="s">
        <v>50</v>
      </c>
      <c r="R3" s="122"/>
      <c r="S3" s="122"/>
      <c r="T3" s="122" t="s">
        <v>82</v>
      </c>
      <c r="U3" s="122"/>
      <c r="V3" s="122"/>
      <c r="W3" s="122" t="s">
        <v>163</v>
      </c>
      <c r="X3" s="122"/>
      <c r="Y3" s="122"/>
      <c r="Z3" s="122" t="s">
        <v>162</v>
      </c>
      <c r="AA3" s="122"/>
      <c r="AB3" s="122"/>
    </row>
    <row r="4" spans="1:28" ht="16.5">
      <c r="A4" s="130"/>
      <c r="B4" s="27" t="s">
        <v>84</v>
      </c>
      <c r="C4" s="27" t="s">
        <v>2</v>
      </c>
      <c r="D4" s="27" t="s">
        <v>3</v>
      </c>
      <c r="E4" s="27" t="s">
        <v>1</v>
      </c>
      <c r="F4" s="27" t="s">
        <v>160</v>
      </c>
      <c r="G4" s="27" t="s">
        <v>3</v>
      </c>
      <c r="H4" s="27" t="s">
        <v>1</v>
      </c>
      <c r="I4" s="27" t="s">
        <v>2</v>
      </c>
      <c r="J4" s="27" t="s">
        <v>3</v>
      </c>
      <c r="K4" s="27" t="s">
        <v>1</v>
      </c>
      <c r="L4" s="27" t="s">
        <v>2</v>
      </c>
      <c r="M4" s="27" t="s">
        <v>3</v>
      </c>
      <c r="N4" s="27" t="s">
        <v>1</v>
      </c>
      <c r="O4" s="27" t="s">
        <v>2</v>
      </c>
      <c r="P4" s="27" t="s">
        <v>3</v>
      </c>
      <c r="Q4" s="27" t="s">
        <v>1</v>
      </c>
      <c r="R4" s="27" t="s">
        <v>2</v>
      </c>
      <c r="S4" s="27" t="s">
        <v>3</v>
      </c>
      <c r="T4" s="27" t="s">
        <v>1</v>
      </c>
      <c r="U4" s="27" t="s">
        <v>2</v>
      </c>
      <c r="V4" s="27" t="s">
        <v>161</v>
      </c>
      <c r="W4" s="27" t="s">
        <v>1</v>
      </c>
      <c r="X4" s="27" t="s">
        <v>2</v>
      </c>
      <c r="Y4" s="27" t="s">
        <v>3</v>
      </c>
      <c r="Z4" s="27" t="s">
        <v>1</v>
      </c>
      <c r="AA4" s="27" t="s">
        <v>160</v>
      </c>
      <c r="AB4" s="27" t="s">
        <v>3</v>
      </c>
    </row>
    <row r="5" spans="1:28" ht="16.5">
      <c r="A5" s="29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6"/>
      <c r="AA5" s="6"/>
      <c r="AB5" s="6"/>
    </row>
    <row r="6" spans="1:28" ht="16.5">
      <c r="A6" s="26" t="s">
        <v>142</v>
      </c>
      <c r="B6" s="6">
        <f>SUM(C6,D6)</f>
        <v>39</v>
      </c>
      <c r="C6" s="6">
        <f>SUM(F6,I6,L6,O6,R6,U6,X6)</f>
        <v>21</v>
      </c>
      <c r="D6" s="6">
        <f>SUM(G6,J6,M6,P6,S6,V6,Y6)</f>
        <v>18</v>
      </c>
      <c r="E6" s="6">
        <f>SUM(F6,G6)</f>
        <v>5</v>
      </c>
      <c r="F6" s="6">
        <v>2</v>
      </c>
      <c r="G6" s="6">
        <v>3</v>
      </c>
      <c r="H6" s="6">
        <f>SUM(I6,J6)</f>
        <v>11</v>
      </c>
      <c r="I6" s="6">
        <v>5</v>
      </c>
      <c r="J6" s="6">
        <v>6</v>
      </c>
      <c r="K6" s="6">
        <f>SUM(L6,M6)</f>
        <v>6</v>
      </c>
      <c r="L6" s="6">
        <v>3</v>
      </c>
      <c r="M6" s="6">
        <v>3</v>
      </c>
      <c r="N6" s="6">
        <f>SUM(O6,P6)</f>
        <v>5</v>
      </c>
      <c r="O6" s="6">
        <v>3</v>
      </c>
      <c r="P6" s="6">
        <v>2</v>
      </c>
      <c r="Q6" s="6">
        <f>SUM(R6,S6)</f>
        <v>8</v>
      </c>
      <c r="R6" s="6">
        <v>6</v>
      </c>
      <c r="S6" s="6">
        <v>2</v>
      </c>
      <c r="T6" s="6">
        <f>SUM(V6,U6)</f>
        <v>2</v>
      </c>
      <c r="U6" s="6">
        <v>0</v>
      </c>
      <c r="V6" s="6">
        <v>2</v>
      </c>
      <c r="W6" s="6">
        <f>SUM(Y6,X6)</f>
        <v>2</v>
      </c>
      <c r="X6" s="6">
        <v>2</v>
      </c>
      <c r="Y6" s="6">
        <v>0</v>
      </c>
      <c r="Z6" s="6">
        <v>0</v>
      </c>
      <c r="AA6" s="6">
        <v>0</v>
      </c>
      <c r="AB6" s="6">
        <v>0</v>
      </c>
    </row>
    <row r="7" spans="1:28" ht="16.5">
      <c r="A7" s="26" t="s">
        <v>46</v>
      </c>
      <c r="B7" s="6">
        <f aca="true" t="shared" si="0" ref="B7:B22">SUM(C7,D7)</f>
        <v>39</v>
      </c>
      <c r="C7" s="6">
        <f aca="true" t="shared" si="1" ref="C7:D20">SUM(F7,I7,L7,O7,R7,U7,X7)</f>
        <v>21</v>
      </c>
      <c r="D7" s="6">
        <f t="shared" si="1"/>
        <v>18</v>
      </c>
      <c r="E7" s="6">
        <f aca="true" t="shared" si="2" ref="E7:E22">SUM(F7,G7)</f>
        <v>5</v>
      </c>
      <c r="F7" s="6">
        <f>SUM(F6)</f>
        <v>2</v>
      </c>
      <c r="G7" s="6">
        <f>SUM(G6)</f>
        <v>3</v>
      </c>
      <c r="H7" s="6">
        <f aca="true" t="shared" si="3" ref="H7:H22">SUM(I7,J7)</f>
        <v>11</v>
      </c>
      <c r="I7" s="6">
        <f>SUM(I6)</f>
        <v>5</v>
      </c>
      <c r="J7" s="6">
        <f>SUM(J6)</f>
        <v>6</v>
      </c>
      <c r="K7" s="6">
        <f aca="true" t="shared" si="4" ref="K7:K22">SUM(L7,M7)</f>
        <v>6</v>
      </c>
      <c r="L7" s="6">
        <f>SUM(L6)</f>
        <v>3</v>
      </c>
      <c r="M7" s="6">
        <f>SUM(M6)</f>
        <v>3</v>
      </c>
      <c r="N7" s="6">
        <f aca="true" t="shared" si="5" ref="N7:N22">SUM(O7,P7)</f>
        <v>5</v>
      </c>
      <c r="O7" s="6">
        <f>SUM(O6)</f>
        <v>3</v>
      </c>
      <c r="P7" s="6">
        <f>SUM(P6)</f>
        <v>2</v>
      </c>
      <c r="Q7" s="6">
        <f aca="true" t="shared" si="6" ref="Q7:Q20">SUM(R7,S7)</f>
        <v>8</v>
      </c>
      <c r="R7" s="6">
        <f>SUM(R6)</f>
        <v>6</v>
      </c>
      <c r="S7" s="6">
        <f>SUM(S6)</f>
        <v>2</v>
      </c>
      <c r="T7" s="6">
        <f aca="true" t="shared" si="7" ref="T7:T22">SUM(V7,U7)</f>
        <v>2</v>
      </c>
      <c r="U7" s="6">
        <f>SUM(U6)</f>
        <v>0</v>
      </c>
      <c r="V7" s="6">
        <f>SUM(V6)</f>
        <v>2</v>
      </c>
      <c r="W7" s="6">
        <f aca="true" t="shared" si="8" ref="W7:W22">SUM(Y7,X7)</f>
        <v>2</v>
      </c>
      <c r="X7" s="6">
        <f>SUM(X6)</f>
        <v>2</v>
      </c>
      <c r="Y7" s="6">
        <f>SUM(Y6)</f>
        <v>0</v>
      </c>
      <c r="Z7" s="6">
        <v>0</v>
      </c>
      <c r="AA7" s="6">
        <v>0</v>
      </c>
      <c r="AB7" s="6">
        <v>0</v>
      </c>
    </row>
    <row r="8" spans="1:28" ht="16.5">
      <c r="A8" s="30" t="s">
        <v>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9" ht="16.5">
      <c r="A9" s="26" t="s">
        <v>86</v>
      </c>
      <c r="B9" s="6">
        <f t="shared" si="0"/>
        <v>8</v>
      </c>
      <c r="C9" s="6">
        <f t="shared" si="1"/>
        <v>7</v>
      </c>
      <c r="D9" s="6">
        <f t="shared" si="1"/>
        <v>1</v>
      </c>
      <c r="E9" s="6">
        <f t="shared" si="2"/>
        <v>1</v>
      </c>
      <c r="F9" s="6">
        <v>1</v>
      </c>
      <c r="G9" s="6">
        <v>0</v>
      </c>
      <c r="H9" s="6">
        <f t="shared" si="3"/>
        <v>5</v>
      </c>
      <c r="I9" s="6">
        <v>4</v>
      </c>
      <c r="J9" s="6">
        <v>1</v>
      </c>
      <c r="K9" s="6">
        <f t="shared" si="4"/>
        <v>0</v>
      </c>
      <c r="L9" s="6">
        <v>0</v>
      </c>
      <c r="M9" s="6">
        <v>0</v>
      </c>
      <c r="N9" s="6">
        <f t="shared" si="5"/>
        <v>1</v>
      </c>
      <c r="O9" s="6">
        <v>1</v>
      </c>
      <c r="P9" s="6">
        <v>0</v>
      </c>
      <c r="Q9" s="6">
        <f t="shared" si="6"/>
        <v>1</v>
      </c>
      <c r="R9" s="6">
        <v>1</v>
      </c>
      <c r="S9" s="6">
        <v>0</v>
      </c>
      <c r="T9" s="6">
        <f t="shared" si="7"/>
        <v>0</v>
      </c>
      <c r="U9" s="6">
        <v>0</v>
      </c>
      <c r="V9" s="6">
        <v>0</v>
      </c>
      <c r="W9" s="6">
        <f t="shared" si="8"/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77"/>
    </row>
    <row r="10" spans="1:28" ht="16.5">
      <c r="A10" s="26" t="s">
        <v>85</v>
      </c>
      <c r="B10" s="6">
        <f t="shared" si="0"/>
        <v>9</v>
      </c>
      <c r="C10" s="6">
        <f t="shared" si="1"/>
        <v>8</v>
      </c>
      <c r="D10" s="6">
        <f t="shared" si="1"/>
        <v>1</v>
      </c>
      <c r="E10" s="6">
        <f t="shared" si="2"/>
        <v>2</v>
      </c>
      <c r="F10" s="6">
        <v>2</v>
      </c>
      <c r="G10" s="6">
        <v>0</v>
      </c>
      <c r="H10" s="6">
        <f t="shared" si="3"/>
        <v>2</v>
      </c>
      <c r="I10" s="6">
        <v>2</v>
      </c>
      <c r="J10" s="6">
        <v>0</v>
      </c>
      <c r="K10" s="6">
        <f t="shared" si="4"/>
        <v>1</v>
      </c>
      <c r="L10" s="6">
        <v>1</v>
      </c>
      <c r="M10" s="6">
        <v>0</v>
      </c>
      <c r="N10" s="6">
        <f t="shared" si="5"/>
        <v>4</v>
      </c>
      <c r="O10" s="6">
        <v>3</v>
      </c>
      <c r="P10" s="6">
        <v>1</v>
      </c>
      <c r="Q10" s="6">
        <f t="shared" si="6"/>
        <v>0</v>
      </c>
      <c r="R10" s="6">
        <v>0</v>
      </c>
      <c r="S10" s="6">
        <v>0</v>
      </c>
      <c r="T10" s="6">
        <f t="shared" si="7"/>
        <v>0</v>
      </c>
      <c r="U10" s="6">
        <v>0</v>
      </c>
      <c r="V10" s="6">
        <v>0</v>
      </c>
      <c r="W10" s="6">
        <f t="shared" si="8"/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</row>
    <row r="11" spans="1:28" ht="16.5">
      <c r="A11" s="26" t="s">
        <v>46</v>
      </c>
      <c r="B11" s="6">
        <f t="shared" si="0"/>
        <v>17</v>
      </c>
      <c r="C11" s="6">
        <f t="shared" si="1"/>
        <v>15</v>
      </c>
      <c r="D11" s="6">
        <f t="shared" si="1"/>
        <v>2</v>
      </c>
      <c r="E11" s="6">
        <f t="shared" si="2"/>
        <v>3</v>
      </c>
      <c r="F11" s="6">
        <f>SUM(F9:F10)</f>
        <v>3</v>
      </c>
      <c r="G11" s="6">
        <f>SUM(G9:G10)</f>
        <v>0</v>
      </c>
      <c r="H11" s="6">
        <f t="shared" si="3"/>
        <v>7</v>
      </c>
      <c r="I11" s="6">
        <f>SUM(I9:I10)</f>
        <v>6</v>
      </c>
      <c r="J11" s="6">
        <f>SUM(J9:J10)</f>
        <v>1</v>
      </c>
      <c r="K11" s="6">
        <f t="shared" si="4"/>
        <v>1</v>
      </c>
      <c r="L11" s="6">
        <f>SUM(L9:L10)</f>
        <v>1</v>
      </c>
      <c r="M11" s="6">
        <f>SUM(M9:M10)</f>
        <v>0</v>
      </c>
      <c r="N11" s="6">
        <f t="shared" si="5"/>
        <v>5</v>
      </c>
      <c r="O11" s="6">
        <f>SUM(O9:O10)</f>
        <v>4</v>
      </c>
      <c r="P11" s="6">
        <f>SUM(P9:P10)</f>
        <v>1</v>
      </c>
      <c r="Q11" s="6">
        <f t="shared" si="6"/>
        <v>1</v>
      </c>
      <c r="R11" s="6">
        <f>SUM(R9:R10)</f>
        <v>1</v>
      </c>
      <c r="S11" s="6">
        <f>SUM(S9:S10)</f>
        <v>0</v>
      </c>
      <c r="T11" s="6">
        <f t="shared" si="7"/>
        <v>0</v>
      </c>
      <c r="U11" s="6">
        <f>SUM(U9:U10)</f>
        <v>0</v>
      </c>
      <c r="V11" s="6">
        <f>SUM(V9:V10)</f>
        <v>0</v>
      </c>
      <c r="W11" s="6">
        <f t="shared" si="8"/>
        <v>0</v>
      </c>
      <c r="X11" s="6">
        <f>SUM(X9:X10)</f>
        <v>0</v>
      </c>
      <c r="Y11" s="6">
        <f>SUM(Y9:Y10)</f>
        <v>0</v>
      </c>
      <c r="Z11" s="6">
        <v>0</v>
      </c>
      <c r="AA11" s="6">
        <v>0</v>
      </c>
      <c r="AB11" s="6">
        <v>0</v>
      </c>
    </row>
    <row r="12" spans="1:28" ht="16.5">
      <c r="A12" s="30" t="s">
        <v>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16.5">
      <c r="A13" s="26" t="s">
        <v>87</v>
      </c>
      <c r="B13" s="6">
        <f t="shared" si="0"/>
        <v>21</v>
      </c>
      <c r="C13" s="6">
        <f t="shared" si="1"/>
        <v>7</v>
      </c>
      <c r="D13" s="6">
        <f t="shared" si="1"/>
        <v>14</v>
      </c>
      <c r="E13" s="6">
        <f t="shared" si="2"/>
        <v>4</v>
      </c>
      <c r="F13" s="6">
        <v>1</v>
      </c>
      <c r="G13" s="6">
        <v>3</v>
      </c>
      <c r="H13" s="6">
        <f t="shared" si="3"/>
        <v>3</v>
      </c>
      <c r="I13" s="6">
        <v>0</v>
      </c>
      <c r="J13" s="6">
        <v>3</v>
      </c>
      <c r="K13" s="6">
        <f t="shared" si="4"/>
        <v>3</v>
      </c>
      <c r="L13" s="6">
        <v>1</v>
      </c>
      <c r="M13" s="6">
        <v>2</v>
      </c>
      <c r="N13" s="6">
        <f t="shared" si="5"/>
        <v>7</v>
      </c>
      <c r="O13" s="6">
        <v>3</v>
      </c>
      <c r="P13" s="6">
        <v>4</v>
      </c>
      <c r="Q13" s="6">
        <f t="shared" si="6"/>
        <v>4</v>
      </c>
      <c r="R13" s="6">
        <v>2</v>
      </c>
      <c r="S13" s="6">
        <v>2</v>
      </c>
      <c r="T13" s="6">
        <f t="shared" si="7"/>
        <v>0</v>
      </c>
      <c r="U13" s="6">
        <v>0</v>
      </c>
      <c r="V13" s="6">
        <v>0</v>
      </c>
      <c r="W13" s="6">
        <f t="shared" si="8"/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</row>
    <row r="14" spans="1:28" ht="16.5">
      <c r="A14" s="26" t="s">
        <v>46</v>
      </c>
      <c r="B14" s="6">
        <f t="shared" si="0"/>
        <v>21</v>
      </c>
      <c r="C14" s="6">
        <f t="shared" si="1"/>
        <v>7</v>
      </c>
      <c r="D14" s="6">
        <f t="shared" si="1"/>
        <v>14</v>
      </c>
      <c r="E14" s="6">
        <f t="shared" si="2"/>
        <v>4</v>
      </c>
      <c r="F14" s="6">
        <f>SUM(F13)</f>
        <v>1</v>
      </c>
      <c r="G14" s="6">
        <f>SUM(G13)</f>
        <v>3</v>
      </c>
      <c r="H14" s="6">
        <f t="shared" si="3"/>
        <v>3</v>
      </c>
      <c r="I14" s="6">
        <f>SUM(I13)</f>
        <v>0</v>
      </c>
      <c r="J14" s="6">
        <f>SUM(J13)</f>
        <v>3</v>
      </c>
      <c r="K14" s="6">
        <f t="shared" si="4"/>
        <v>3</v>
      </c>
      <c r="L14" s="6">
        <f>SUM(L13)</f>
        <v>1</v>
      </c>
      <c r="M14" s="6">
        <f>SUM(M13)</f>
        <v>2</v>
      </c>
      <c r="N14" s="6">
        <f t="shared" si="5"/>
        <v>7</v>
      </c>
      <c r="O14" s="6">
        <f>SUM(O13)</f>
        <v>3</v>
      </c>
      <c r="P14" s="6">
        <f>SUM(P13)</f>
        <v>4</v>
      </c>
      <c r="Q14" s="6">
        <f t="shared" si="6"/>
        <v>4</v>
      </c>
      <c r="R14" s="6">
        <f>SUM(R13)</f>
        <v>2</v>
      </c>
      <c r="S14" s="6">
        <f>SUM(S13)</f>
        <v>2</v>
      </c>
      <c r="T14" s="6">
        <f t="shared" si="7"/>
        <v>0</v>
      </c>
      <c r="U14" s="6">
        <f>SUM(U13)</f>
        <v>0</v>
      </c>
      <c r="V14" s="6">
        <f>SUM(V13)</f>
        <v>0</v>
      </c>
      <c r="W14" s="6">
        <f t="shared" si="8"/>
        <v>0</v>
      </c>
      <c r="X14" s="6">
        <f>SUM(X13)</f>
        <v>0</v>
      </c>
      <c r="Y14" s="6">
        <f>SUM(Y13)</f>
        <v>0</v>
      </c>
      <c r="Z14" s="6">
        <v>0</v>
      </c>
      <c r="AA14" s="6">
        <v>0</v>
      </c>
      <c r="AB14" s="6">
        <v>0</v>
      </c>
    </row>
    <row r="15" spans="1:28" ht="16.5">
      <c r="A15" s="30" t="s">
        <v>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28" ht="16.5">
      <c r="A16" s="8" t="s">
        <v>146</v>
      </c>
      <c r="B16" s="6">
        <f t="shared" si="0"/>
        <v>69</v>
      </c>
      <c r="C16" s="6">
        <f>SUM(F16,I16,L16,O16,R16,U16,X16,AA16)</f>
        <v>35</v>
      </c>
      <c r="D16" s="6">
        <f t="shared" si="1"/>
        <v>34</v>
      </c>
      <c r="E16" s="6">
        <f t="shared" si="2"/>
        <v>12</v>
      </c>
      <c r="F16" s="6">
        <v>6</v>
      </c>
      <c r="G16" s="6">
        <v>6</v>
      </c>
      <c r="H16" s="6">
        <f t="shared" si="3"/>
        <v>14</v>
      </c>
      <c r="I16" s="6">
        <v>5</v>
      </c>
      <c r="J16" s="6">
        <v>9</v>
      </c>
      <c r="K16" s="6">
        <f t="shared" si="4"/>
        <v>12</v>
      </c>
      <c r="L16" s="6">
        <v>7</v>
      </c>
      <c r="M16" s="6">
        <v>5</v>
      </c>
      <c r="N16" s="6">
        <f t="shared" si="5"/>
        <v>11</v>
      </c>
      <c r="O16" s="6">
        <v>5</v>
      </c>
      <c r="P16" s="6">
        <v>6</v>
      </c>
      <c r="Q16" s="6">
        <f t="shared" si="6"/>
        <v>5</v>
      </c>
      <c r="R16" s="6">
        <v>3</v>
      </c>
      <c r="S16" s="6">
        <v>2</v>
      </c>
      <c r="T16" s="6">
        <f t="shared" si="7"/>
        <v>7</v>
      </c>
      <c r="U16" s="6">
        <v>5</v>
      </c>
      <c r="V16" s="6">
        <v>2</v>
      </c>
      <c r="W16" s="6">
        <f t="shared" si="8"/>
        <v>7</v>
      </c>
      <c r="X16" s="6">
        <v>3</v>
      </c>
      <c r="Y16" s="6">
        <v>4</v>
      </c>
      <c r="Z16" s="6">
        <v>1</v>
      </c>
      <c r="AA16" s="6">
        <v>1</v>
      </c>
      <c r="AB16" s="6">
        <v>0</v>
      </c>
    </row>
    <row r="17" spans="1:28" ht="16.5">
      <c r="A17" s="26" t="s">
        <v>46</v>
      </c>
      <c r="B17" s="6">
        <f aca="true" t="shared" si="9" ref="B17:Y17">SUM(B16:B16)</f>
        <v>69</v>
      </c>
      <c r="C17" s="6">
        <f t="shared" si="9"/>
        <v>35</v>
      </c>
      <c r="D17" s="6">
        <f t="shared" si="9"/>
        <v>34</v>
      </c>
      <c r="E17" s="6">
        <f t="shared" si="9"/>
        <v>12</v>
      </c>
      <c r="F17" s="6">
        <f t="shared" si="9"/>
        <v>6</v>
      </c>
      <c r="G17" s="6">
        <f t="shared" si="9"/>
        <v>6</v>
      </c>
      <c r="H17" s="6">
        <f t="shared" si="9"/>
        <v>14</v>
      </c>
      <c r="I17" s="6">
        <f t="shared" si="9"/>
        <v>5</v>
      </c>
      <c r="J17" s="6">
        <f t="shared" si="9"/>
        <v>9</v>
      </c>
      <c r="K17" s="6">
        <f t="shared" si="9"/>
        <v>12</v>
      </c>
      <c r="L17" s="6">
        <f t="shared" si="9"/>
        <v>7</v>
      </c>
      <c r="M17" s="6">
        <f t="shared" si="9"/>
        <v>5</v>
      </c>
      <c r="N17" s="6">
        <f t="shared" si="9"/>
        <v>11</v>
      </c>
      <c r="O17" s="6">
        <f t="shared" si="9"/>
        <v>5</v>
      </c>
      <c r="P17" s="6">
        <f t="shared" si="9"/>
        <v>6</v>
      </c>
      <c r="Q17" s="6">
        <f t="shared" si="9"/>
        <v>5</v>
      </c>
      <c r="R17" s="6">
        <f t="shared" si="9"/>
        <v>3</v>
      </c>
      <c r="S17" s="6">
        <f t="shared" si="9"/>
        <v>2</v>
      </c>
      <c r="T17" s="6">
        <f t="shared" si="9"/>
        <v>7</v>
      </c>
      <c r="U17" s="6">
        <f t="shared" si="9"/>
        <v>5</v>
      </c>
      <c r="V17" s="6">
        <f t="shared" si="9"/>
        <v>2</v>
      </c>
      <c r="W17" s="6">
        <f t="shared" si="9"/>
        <v>7</v>
      </c>
      <c r="X17" s="6">
        <f t="shared" si="9"/>
        <v>3</v>
      </c>
      <c r="Y17" s="6">
        <f t="shared" si="9"/>
        <v>4</v>
      </c>
      <c r="Z17" s="6"/>
      <c r="AA17" s="6"/>
      <c r="AB17" s="6"/>
    </row>
    <row r="18" spans="1:28" ht="16.5">
      <c r="A18" s="30" t="s">
        <v>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28" ht="16.5">
      <c r="A19" s="8" t="s">
        <v>145</v>
      </c>
      <c r="B19" s="6">
        <v>33</v>
      </c>
      <c r="C19" s="6">
        <f t="shared" si="1"/>
        <v>24</v>
      </c>
      <c r="D19" s="6">
        <f t="shared" si="1"/>
        <v>9</v>
      </c>
      <c r="E19" s="6">
        <f t="shared" si="2"/>
        <v>5</v>
      </c>
      <c r="F19" s="6">
        <v>3</v>
      </c>
      <c r="G19" s="6">
        <v>2</v>
      </c>
      <c r="H19" s="6">
        <v>7</v>
      </c>
      <c r="I19" s="6">
        <v>5</v>
      </c>
      <c r="J19" s="6">
        <v>2</v>
      </c>
      <c r="K19" s="6">
        <v>6</v>
      </c>
      <c r="L19" s="6">
        <v>3</v>
      </c>
      <c r="M19" s="6">
        <v>3</v>
      </c>
      <c r="N19" s="6">
        <v>4</v>
      </c>
      <c r="O19" s="6">
        <v>4</v>
      </c>
      <c r="P19" s="6">
        <v>0</v>
      </c>
      <c r="Q19" s="6">
        <v>5</v>
      </c>
      <c r="R19" s="6">
        <v>5</v>
      </c>
      <c r="S19" s="6">
        <v>0</v>
      </c>
      <c r="T19" s="6">
        <v>4</v>
      </c>
      <c r="U19" s="6">
        <v>2</v>
      </c>
      <c r="V19" s="6">
        <v>2</v>
      </c>
      <c r="W19" s="6">
        <v>2</v>
      </c>
      <c r="X19" s="6">
        <v>2</v>
      </c>
      <c r="Y19" s="6">
        <v>0</v>
      </c>
      <c r="Z19" s="6"/>
      <c r="AA19" s="6"/>
      <c r="AB19" s="6"/>
    </row>
    <row r="20" spans="1:28" ht="16.5">
      <c r="A20" s="26" t="s">
        <v>88</v>
      </c>
      <c r="B20" s="6">
        <f t="shared" si="0"/>
        <v>13</v>
      </c>
      <c r="C20" s="6">
        <f t="shared" si="1"/>
        <v>4</v>
      </c>
      <c r="D20" s="6">
        <f t="shared" si="1"/>
        <v>9</v>
      </c>
      <c r="E20" s="6">
        <f t="shared" si="2"/>
        <v>4</v>
      </c>
      <c r="F20" s="6">
        <v>0</v>
      </c>
      <c r="G20" s="6">
        <v>4</v>
      </c>
      <c r="H20" s="6">
        <f t="shared" si="3"/>
        <v>4</v>
      </c>
      <c r="I20" s="6">
        <v>1</v>
      </c>
      <c r="J20" s="6">
        <v>3</v>
      </c>
      <c r="K20" s="6">
        <f t="shared" si="4"/>
        <v>2</v>
      </c>
      <c r="L20" s="6">
        <v>1</v>
      </c>
      <c r="M20" s="6">
        <v>1</v>
      </c>
      <c r="N20" s="6">
        <f t="shared" si="5"/>
        <v>3</v>
      </c>
      <c r="O20" s="6">
        <v>2</v>
      </c>
      <c r="P20" s="6">
        <v>1</v>
      </c>
      <c r="Q20" s="6">
        <f t="shared" si="6"/>
        <v>0</v>
      </c>
      <c r="R20" s="6">
        <v>0</v>
      </c>
      <c r="S20" s="6">
        <v>0</v>
      </c>
      <c r="T20" s="6">
        <f t="shared" si="7"/>
        <v>0</v>
      </c>
      <c r="U20" s="6">
        <v>0</v>
      </c>
      <c r="V20" s="6">
        <v>0</v>
      </c>
      <c r="W20" s="6">
        <f t="shared" si="8"/>
        <v>0</v>
      </c>
      <c r="X20" s="6">
        <v>0</v>
      </c>
      <c r="Y20" s="6">
        <v>0</v>
      </c>
      <c r="Z20" s="6"/>
      <c r="AA20" s="6"/>
      <c r="AB20" s="6"/>
    </row>
    <row r="21" spans="1:28" ht="16.5">
      <c r="A21" s="26" t="s">
        <v>46</v>
      </c>
      <c r="B21" s="6">
        <f aca="true" t="shared" si="10" ref="B21:Y21">SUM(B19:B20)</f>
        <v>46</v>
      </c>
      <c r="C21" s="6">
        <f t="shared" si="10"/>
        <v>28</v>
      </c>
      <c r="D21" s="6">
        <f t="shared" si="10"/>
        <v>18</v>
      </c>
      <c r="E21" s="6">
        <f t="shared" si="10"/>
        <v>9</v>
      </c>
      <c r="F21" s="6">
        <f t="shared" si="10"/>
        <v>3</v>
      </c>
      <c r="G21" s="6">
        <f t="shared" si="10"/>
        <v>6</v>
      </c>
      <c r="H21" s="6">
        <f t="shared" si="10"/>
        <v>11</v>
      </c>
      <c r="I21" s="6">
        <f t="shared" si="10"/>
        <v>6</v>
      </c>
      <c r="J21" s="6">
        <f t="shared" si="10"/>
        <v>5</v>
      </c>
      <c r="K21" s="6">
        <f t="shared" si="10"/>
        <v>8</v>
      </c>
      <c r="L21" s="6">
        <f t="shared" si="10"/>
        <v>4</v>
      </c>
      <c r="M21" s="6">
        <f t="shared" si="10"/>
        <v>4</v>
      </c>
      <c r="N21" s="6">
        <f t="shared" si="10"/>
        <v>7</v>
      </c>
      <c r="O21" s="6">
        <f t="shared" si="10"/>
        <v>6</v>
      </c>
      <c r="P21" s="6">
        <f t="shared" si="10"/>
        <v>1</v>
      </c>
      <c r="Q21" s="6">
        <f t="shared" si="10"/>
        <v>5</v>
      </c>
      <c r="R21" s="6">
        <f t="shared" si="10"/>
        <v>5</v>
      </c>
      <c r="S21" s="6">
        <f t="shared" si="10"/>
        <v>0</v>
      </c>
      <c r="T21" s="6">
        <f t="shared" si="10"/>
        <v>4</v>
      </c>
      <c r="U21" s="6">
        <f t="shared" si="10"/>
        <v>2</v>
      </c>
      <c r="V21" s="6">
        <f t="shared" si="10"/>
        <v>2</v>
      </c>
      <c r="W21" s="6">
        <f t="shared" si="10"/>
        <v>2</v>
      </c>
      <c r="X21" s="6">
        <f t="shared" si="10"/>
        <v>2</v>
      </c>
      <c r="Y21" s="6">
        <f t="shared" si="10"/>
        <v>0</v>
      </c>
      <c r="Z21" s="6"/>
      <c r="AA21" s="6"/>
      <c r="AB21" s="6"/>
    </row>
    <row r="22" spans="1:28" ht="16.5">
      <c r="A22" s="26" t="s">
        <v>97</v>
      </c>
      <c r="B22" s="6">
        <f t="shared" si="0"/>
        <v>192</v>
      </c>
      <c r="C22" s="6">
        <f>SUM(C21,C17,C14,C11,C7)</f>
        <v>106</v>
      </c>
      <c r="D22" s="6">
        <f>SUM(D21,D17,D14,D11,D7)</f>
        <v>86</v>
      </c>
      <c r="E22" s="6">
        <f t="shared" si="2"/>
        <v>33</v>
      </c>
      <c r="F22" s="6">
        <f>F7+F11+F14+F17+F21</f>
        <v>15</v>
      </c>
      <c r="G22" s="6">
        <f>G7+G11+G14+G17+G21</f>
        <v>18</v>
      </c>
      <c r="H22" s="6">
        <f t="shared" si="3"/>
        <v>46</v>
      </c>
      <c r="I22" s="6">
        <f>I7+I11+I14+I17+I21</f>
        <v>22</v>
      </c>
      <c r="J22" s="6">
        <f>J7+J11+J14+J17+J21</f>
        <v>24</v>
      </c>
      <c r="K22" s="6">
        <f t="shared" si="4"/>
        <v>30</v>
      </c>
      <c r="L22" s="6">
        <f>L7+L11+L14+L17+L21</f>
        <v>16</v>
      </c>
      <c r="M22" s="6">
        <f>M7+M11+M14+M17+M21</f>
        <v>14</v>
      </c>
      <c r="N22" s="6">
        <f t="shared" si="5"/>
        <v>35</v>
      </c>
      <c r="O22" s="6">
        <f>O7+O11+O14+O17+O21</f>
        <v>21</v>
      </c>
      <c r="P22" s="6">
        <f>P7+P11+P14+P17+P21</f>
        <v>14</v>
      </c>
      <c r="Q22" s="6">
        <f>SUM(R22,S22)</f>
        <v>23</v>
      </c>
      <c r="R22" s="6">
        <f>R7+R11+R14+R17+R21</f>
        <v>17</v>
      </c>
      <c r="S22" s="6">
        <f>S7+S11+S14+S17+S21</f>
        <v>6</v>
      </c>
      <c r="T22" s="6">
        <f t="shared" si="7"/>
        <v>13</v>
      </c>
      <c r="U22" s="6">
        <f>U7+U11+U14+U17+U21</f>
        <v>7</v>
      </c>
      <c r="V22" s="6">
        <f>V7+V11+V14+V17+V21</f>
        <v>6</v>
      </c>
      <c r="W22" s="6">
        <f t="shared" si="8"/>
        <v>11</v>
      </c>
      <c r="X22" s="6">
        <f>X7+X11+X14+X17+X21</f>
        <v>7</v>
      </c>
      <c r="Y22" s="6">
        <f>Y7+Y11+Y14+Y17+Y21</f>
        <v>4</v>
      </c>
      <c r="Z22" s="6"/>
      <c r="AA22" s="6"/>
      <c r="AB22" s="6"/>
    </row>
    <row r="23" spans="1:25" ht="16.5">
      <c r="A23" s="8"/>
      <c r="B23" s="3"/>
      <c r="C23" s="3"/>
      <c r="D23" s="3"/>
      <c r="E23" s="5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1"/>
      <c r="R23" s="1"/>
      <c r="S23" s="1"/>
      <c r="T23" s="1"/>
      <c r="U23" s="1"/>
      <c r="V23" s="1"/>
      <c r="W23" s="1"/>
      <c r="X23" s="1"/>
      <c r="Y23" s="1"/>
    </row>
    <row r="24" ht="19.5">
      <c r="A24" s="96"/>
    </row>
  </sheetData>
  <sheetProtection/>
  <mergeCells count="13">
    <mergeCell ref="T3:V3"/>
    <mergeCell ref="Z3:AB3"/>
    <mergeCell ref="W3:Y3"/>
    <mergeCell ref="A1:P1"/>
    <mergeCell ref="Q1:V1"/>
    <mergeCell ref="A3:A4"/>
    <mergeCell ref="B3:D3"/>
    <mergeCell ref="E3:G3"/>
    <mergeCell ref="H3:J3"/>
    <mergeCell ref="K3:M3"/>
    <mergeCell ref="N3:P3"/>
    <mergeCell ref="A2:AB2"/>
    <mergeCell ref="Q3:S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O21"/>
  <sheetViews>
    <sheetView zoomScalePageLayoutView="0" workbookViewId="0" topLeftCell="A1">
      <selection activeCell="F8" sqref="F8"/>
    </sheetView>
  </sheetViews>
  <sheetFormatPr defaultColWidth="9.00390625" defaultRowHeight="16.5"/>
  <sheetData>
    <row r="2" ht="19.5">
      <c r="A2" s="96" t="s">
        <v>260</v>
      </c>
    </row>
    <row r="3" ht="17.25" thickBot="1"/>
    <row r="4" spans="1:4" ht="16.5">
      <c r="A4" s="141" t="s">
        <v>243</v>
      </c>
      <c r="B4" s="143" t="s">
        <v>168</v>
      </c>
      <c r="C4" s="143" t="s">
        <v>2</v>
      </c>
      <c r="D4" s="143" t="s">
        <v>3</v>
      </c>
    </row>
    <row r="5" spans="1:4" ht="17.25" thickBot="1">
      <c r="A5" s="142"/>
      <c r="B5" s="144"/>
      <c r="C5" s="144"/>
      <c r="D5" s="144"/>
    </row>
    <row r="6" spans="1:4" ht="17.25" thickBot="1">
      <c r="A6" s="23" t="s">
        <v>92</v>
      </c>
      <c r="B6" s="90">
        <v>7777</v>
      </c>
      <c r="C6" s="90">
        <v>4035</v>
      </c>
      <c r="D6" s="90">
        <v>3742</v>
      </c>
    </row>
    <row r="7" spans="1:4" ht="17.25" thickBot="1">
      <c r="A7" s="23" t="s">
        <v>90</v>
      </c>
      <c r="B7" s="91">
        <v>1809</v>
      </c>
      <c r="C7" s="91">
        <v>866</v>
      </c>
      <c r="D7" s="91">
        <v>943</v>
      </c>
    </row>
    <row r="8" spans="1:4" ht="17.25" thickBot="1">
      <c r="A8" s="23" t="s">
        <v>91</v>
      </c>
      <c r="B8" s="92">
        <v>192</v>
      </c>
      <c r="C8" s="92">
        <v>106</v>
      </c>
      <c r="D8" s="92">
        <v>86</v>
      </c>
    </row>
    <row r="9" spans="1:4" ht="17.25" thickBot="1">
      <c r="A9" s="23" t="s">
        <v>80</v>
      </c>
      <c r="B9" s="90">
        <f>SUM(B6:B8)</f>
        <v>9778</v>
      </c>
      <c r="C9" s="90">
        <f>SUM(C6:C8)</f>
        <v>5007</v>
      </c>
      <c r="D9" s="90">
        <f>SUM(D6:D8)</f>
        <v>4771</v>
      </c>
    </row>
    <row r="11" ht="17.25" thickBot="1"/>
    <row r="12" spans="1:15" ht="17.25" thickBot="1">
      <c r="A12" s="138" t="s">
        <v>244</v>
      </c>
      <c r="B12" s="145"/>
      <c r="C12" s="146"/>
      <c r="D12" s="138" t="s">
        <v>80</v>
      </c>
      <c r="E12" s="139"/>
      <c r="F12" s="140"/>
      <c r="G12" s="138" t="s">
        <v>245</v>
      </c>
      <c r="H12" s="139"/>
      <c r="I12" s="140"/>
      <c r="J12" s="138" t="s">
        <v>109</v>
      </c>
      <c r="K12" s="139"/>
      <c r="L12" s="140"/>
      <c r="M12" s="138" t="s">
        <v>246</v>
      </c>
      <c r="N12" s="139"/>
      <c r="O12" s="140"/>
    </row>
    <row r="13" spans="1:15" ht="17.25" thickBot="1">
      <c r="A13" s="147"/>
      <c r="B13" s="145"/>
      <c r="C13" s="146"/>
      <c r="D13" s="19" t="s">
        <v>1</v>
      </c>
      <c r="E13" s="19" t="s">
        <v>2</v>
      </c>
      <c r="F13" s="19" t="s">
        <v>3</v>
      </c>
      <c r="G13" s="19" t="s">
        <v>1</v>
      </c>
      <c r="H13" s="19" t="s">
        <v>2</v>
      </c>
      <c r="I13" s="19" t="s">
        <v>3</v>
      </c>
      <c r="J13" s="19" t="s">
        <v>1</v>
      </c>
      <c r="K13" s="19" t="s">
        <v>2</v>
      </c>
      <c r="L13" s="19" t="s">
        <v>3</v>
      </c>
      <c r="M13" s="19" t="s">
        <v>1</v>
      </c>
      <c r="N13" s="19" t="s">
        <v>2</v>
      </c>
      <c r="O13" s="19" t="s">
        <v>3</v>
      </c>
    </row>
    <row r="14" spans="1:15" ht="17.25" thickBot="1">
      <c r="A14" s="135" t="s">
        <v>6</v>
      </c>
      <c r="B14" s="136"/>
      <c r="C14" s="137"/>
      <c r="D14" s="93">
        <v>1966</v>
      </c>
      <c r="E14" s="93">
        <v>1013</v>
      </c>
      <c r="F14" s="93">
        <v>953</v>
      </c>
      <c r="G14" s="90">
        <v>1652</v>
      </c>
      <c r="H14" s="90">
        <v>850</v>
      </c>
      <c r="I14" s="90">
        <v>802</v>
      </c>
      <c r="J14" s="90">
        <v>275</v>
      </c>
      <c r="K14" s="90">
        <v>142</v>
      </c>
      <c r="L14" s="90">
        <v>133</v>
      </c>
      <c r="M14" s="92">
        <v>39</v>
      </c>
      <c r="N14" s="92">
        <v>21</v>
      </c>
      <c r="O14" s="92">
        <v>18</v>
      </c>
    </row>
    <row r="15" spans="1:15" ht="17.25" thickBot="1">
      <c r="A15" s="135" t="s">
        <v>8</v>
      </c>
      <c r="B15" s="136"/>
      <c r="C15" s="137"/>
      <c r="D15" s="93">
        <v>1923</v>
      </c>
      <c r="E15" s="93">
        <v>1580</v>
      </c>
      <c r="F15" s="93">
        <v>343</v>
      </c>
      <c r="G15" s="90">
        <v>1632</v>
      </c>
      <c r="H15" s="90">
        <v>1344</v>
      </c>
      <c r="I15" s="90">
        <v>288</v>
      </c>
      <c r="J15" s="90">
        <v>274</v>
      </c>
      <c r="K15" s="90">
        <v>221</v>
      </c>
      <c r="L15" s="90">
        <v>53</v>
      </c>
      <c r="M15" s="92">
        <v>17</v>
      </c>
      <c r="N15" s="92">
        <v>15</v>
      </c>
      <c r="O15" s="92">
        <v>2</v>
      </c>
    </row>
    <row r="16" spans="1:15" ht="17.25" thickBot="1">
      <c r="A16" s="135" t="s">
        <v>7</v>
      </c>
      <c r="B16" s="136"/>
      <c r="C16" s="137"/>
      <c r="D16" s="93">
        <v>1280</v>
      </c>
      <c r="E16" s="93">
        <v>680</v>
      </c>
      <c r="F16" s="93">
        <v>600</v>
      </c>
      <c r="G16" s="90">
        <v>1045</v>
      </c>
      <c r="H16" s="90">
        <v>567</v>
      </c>
      <c r="I16" s="90">
        <v>478</v>
      </c>
      <c r="J16" s="90">
        <v>214</v>
      </c>
      <c r="K16" s="90">
        <v>106</v>
      </c>
      <c r="L16" s="90">
        <v>108</v>
      </c>
      <c r="M16" s="92">
        <v>21</v>
      </c>
      <c r="N16" s="92">
        <v>7</v>
      </c>
      <c r="O16" s="92">
        <v>14</v>
      </c>
    </row>
    <row r="17" spans="1:15" ht="17.25" thickBot="1">
      <c r="A17" s="135" t="s">
        <v>4</v>
      </c>
      <c r="B17" s="136"/>
      <c r="C17" s="137"/>
      <c r="D17" s="93">
        <v>1759</v>
      </c>
      <c r="E17" s="93">
        <v>631</v>
      </c>
      <c r="F17" s="93">
        <v>1128</v>
      </c>
      <c r="G17" s="90">
        <v>1151</v>
      </c>
      <c r="H17" s="90">
        <v>399</v>
      </c>
      <c r="I17" s="90">
        <v>752</v>
      </c>
      <c r="J17" s="90">
        <v>539</v>
      </c>
      <c r="K17" s="90">
        <v>197</v>
      </c>
      <c r="L17" s="90">
        <v>342</v>
      </c>
      <c r="M17" s="92">
        <v>69</v>
      </c>
      <c r="N17" s="92">
        <v>35</v>
      </c>
      <c r="O17" s="92">
        <v>34</v>
      </c>
    </row>
    <row r="18" spans="1:15" ht="17.25" thickBot="1">
      <c r="A18" s="135" t="s">
        <v>5</v>
      </c>
      <c r="B18" s="136"/>
      <c r="C18" s="137"/>
      <c r="D18" s="93">
        <v>1428</v>
      </c>
      <c r="E18" s="93">
        <v>425</v>
      </c>
      <c r="F18" s="93">
        <v>1003</v>
      </c>
      <c r="G18" s="90">
        <v>1198</v>
      </c>
      <c r="H18" s="90">
        <v>350</v>
      </c>
      <c r="I18" s="90">
        <v>848</v>
      </c>
      <c r="J18" s="90">
        <v>230</v>
      </c>
      <c r="K18" s="90">
        <v>75</v>
      </c>
      <c r="L18" s="90">
        <v>155</v>
      </c>
      <c r="M18" s="90">
        <v>0</v>
      </c>
      <c r="N18" s="90">
        <v>0</v>
      </c>
      <c r="O18" s="90">
        <v>0</v>
      </c>
    </row>
    <row r="19" spans="1:15" ht="17.25" thickBot="1">
      <c r="A19" s="135" t="s">
        <v>9</v>
      </c>
      <c r="B19" s="136"/>
      <c r="C19" s="137"/>
      <c r="D19" s="93">
        <v>1409</v>
      </c>
      <c r="E19" s="93">
        <v>670</v>
      </c>
      <c r="F19" s="93">
        <v>739</v>
      </c>
      <c r="G19" s="90">
        <v>1099</v>
      </c>
      <c r="H19" s="90">
        <v>525</v>
      </c>
      <c r="I19" s="90">
        <v>574</v>
      </c>
      <c r="J19" s="90">
        <v>264</v>
      </c>
      <c r="K19" s="90">
        <v>117</v>
      </c>
      <c r="L19" s="90">
        <v>147</v>
      </c>
      <c r="M19" s="92">
        <v>46</v>
      </c>
      <c r="N19" s="92">
        <v>28</v>
      </c>
      <c r="O19" s="92">
        <v>18</v>
      </c>
    </row>
    <row r="20" spans="1:15" ht="17.25" thickBot="1">
      <c r="A20" s="135" t="s">
        <v>89</v>
      </c>
      <c r="B20" s="136"/>
      <c r="C20" s="137"/>
      <c r="D20" s="93">
        <v>13</v>
      </c>
      <c r="E20" s="93">
        <v>8</v>
      </c>
      <c r="F20" s="93">
        <v>5</v>
      </c>
      <c r="G20" s="90">
        <v>0</v>
      </c>
      <c r="H20" s="90">
        <v>0</v>
      </c>
      <c r="I20" s="90">
        <v>0</v>
      </c>
      <c r="J20" s="90">
        <v>13</v>
      </c>
      <c r="K20" s="90">
        <v>8</v>
      </c>
      <c r="L20" s="90">
        <v>5</v>
      </c>
      <c r="M20" s="90">
        <v>0</v>
      </c>
      <c r="N20" s="90">
        <v>0</v>
      </c>
      <c r="O20" s="90">
        <v>0</v>
      </c>
    </row>
    <row r="21" spans="1:15" ht="17.25" thickBot="1">
      <c r="A21" s="135" t="s">
        <v>47</v>
      </c>
      <c r="B21" s="136"/>
      <c r="C21" s="137"/>
      <c r="D21" s="93">
        <f aca="true" t="shared" si="0" ref="D21:I21">SUM(D14:D20)</f>
        <v>9778</v>
      </c>
      <c r="E21" s="93">
        <f t="shared" si="0"/>
        <v>5007</v>
      </c>
      <c r="F21" s="93">
        <f t="shared" si="0"/>
        <v>4771</v>
      </c>
      <c r="G21" s="90">
        <f t="shared" si="0"/>
        <v>7777</v>
      </c>
      <c r="H21" s="90">
        <f t="shared" si="0"/>
        <v>4035</v>
      </c>
      <c r="I21" s="90">
        <f t="shared" si="0"/>
        <v>3742</v>
      </c>
      <c r="J21" s="90">
        <v>1809</v>
      </c>
      <c r="K21" s="90">
        <v>866</v>
      </c>
      <c r="L21" s="90">
        <v>943</v>
      </c>
      <c r="M21" s="90">
        <v>192</v>
      </c>
      <c r="N21" s="90">
        <v>106</v>
      </c>
      <c r="O21" s="90">
        <v>86</v>
      </c>
    </row>
  </sheetData>
  <sheetProtection/>
  <mergeCells count="17">
    <mergeCell ref="A16:C16"/>
    <mergeCell ref="A4:A5"/>
    <mergeCell ref="B4:B5"/>
    <mergeCell ref="C4:C5"/>
    <mergeCell ref="D4:D5"/>
    <mergeCell ref="A21:C21"/>
    <mergeCell ref="A17:C17"/>
    <mergeCell ref="A18:C18"/>
    <mergeCell ref="A19:C19"/>
    <mergeCell ref="A20:C20"/>
    <mergeCell ref="A15:C15"/>
    <mergeCell ref="M12:O12"/>
    <mergeCell ref="A14:C14"/>
    <mergeCell ref="A12:C13"/>
    <mergeCell ref="D12:F12"/>
    <mergeCell ref="G12:I12"/>
    <mergeCell ref="J12:L1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66"/>
  <sheetViews>
    <sheetView zoomScalePageLayoutView="0" workbookViewId="0" topLeftCell="A1">
      <selection activeCell="L11" sqref="L11"/>
    </sheetView>
  </sheetViews>
  <sheetFormatPr defaultColWidth="9.00390625" defaultRowHeight="16.5"/>
  <cols>
    <col min="1" max="1" width="16.00390625" style="15" customWidth="1"/>
    <col min="2" max="4" width="3.875" style="11" customWidth="1"/>
    <col min="5" max="5" width="3.875" style="12" customWidth="1"/>
    <col min="6" max="22" width="3.875" style="11" customWidth="1"/>
    <col min="23" max="16384" width="9.00390625" style="1" customWidth="1"/>
  </cols>
  <sheetData>
    <row r="1" spans="1:22" ht="32.25" customHeight="1">
      <c r="A1" s="161" t="s">
        <v>110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2"/>
      <c r="N1" s="162"/>
      <c r="O1" s="162"/>
      <c r="P1" s="162"/>
      <c r="Q1" s="160" t="s">
        <v>154</v>
      </c>
      <c r="R1" s="160"/>
      <c r="S1" s="160"/>
      <c r="T1" s="160"/>
      <c r="U1" s="160"/>
      <c r="V1" s="160"/>
    </row>
    <row r="2" spans="1:22" ht="15.75" customHeight="1">
      <c r="A2" s="163" t="s">
        <v>0</v>
      </c>
      <c r="B2" s="159" t="s">
        <v>111</v>
      </c>
      <c r="C2" s="159"/>
      <c r="D2" s="159"/>
      <c r="E2" s="159" t="s">
        <v>101</v>
      </c>
      <c r="F2" s="159"/>
      <c r="G2" s="159"/>
      <c r="H2" s="159" t="s">
        <v>43</v>
      </c>
      <c r="I2" s="159"/>
      <c r="J2" s="159"/>
      <c r="K2" s="159" t="s">
        <v>44</v>
      </c>
      <c r="L2" s="159"/>
      <c r="M2" s="159"/>
      <c r="N2" s="159" t="s">
        <v>45</v>
      </c>
      <c r="O2" s="159"/>
      <c r="P2" s="159"/>
      <c r="Q2" s="159" t="s">
        <v>50</v>
      </c>
      <c r="R2" s="159"/>
      <c r="S2" s="159"/>
      <c r="T2" s="159" t="s">
        <v>102</v>
      </c>
      <c r="U2" s="159"/>
      <c r="V2" s="159"/>
    </row>
    <row r="3" spans="1:22" ht="15.75" customHeight="1">
      <c r="A3" s="163"/>
      <c r="B3" s="34" t="s">
        <v>103</v>
      </c>
      <c r="C3" s="34" t="s">
        <v>2</v>
      </c>
      <c r="D3" s="34" t="s">
        <v>3</v>
      </c>
      <c r="E3" s="34" t="s">
        <v>1</v>
      </c>
      <c r="F3" s="34" t="s">
        <v>2</v>
      </c>
      <c r="G3" s="34" t="s">
        <v>3</v>
      </c>
      <c r="H3" s="34" t="s">
        <v>1</v>
      </c>
      <c r="I3" s="34" t="s">
        <v>2</v>
      </c>
      <c r="J3" s="34" t="s">
        <v>3</v>
      </c>
      <c r="K3" s="34" t="s">
        <v>1</v>
      </c>
      <c r="L3" s="34" t="s">
        <v>2</v>
      </c>
      <c r="M3" s="34" t="s">
        <v>3</v>
      </c>
      <c r="N3" s="34" t="s">
        <v>1</v>
      </c>
      <c r="O3" s="34" t="s">
        <v>2</v>
      </c>
      <c r="P3" s="34" t="s">
        <v>3</v>
      </c>
      <c r="Q3" s="34" t="s">
        <v>1</v>
      </c>
      <c r="R3" s="34" t="s">
        <v>2</v>
      </c>
      <c r="S3" s="34" t="s">
        <v>3</v>
      </c>
      <c r="T3" s="34" t="s">
        <v>1</v>
      </c>
      <c r="U3" s="35" t="s">
        <v>48</v>
      </c>
      <c r="V3" s="35" t="s">
        <v>49</v>
      </c>
    </row>
    <row r="4" spans="1:22" ht="18" customHeight="1">
      <c r="A4" s="36" t="s">
        <v>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8"/>
      <c r="V4" s="38"/>
    </row>
    <row r="5" spans="1:22" s="4" customFormat="1" ht="12" customHeight="1">
      <c r="A5" s="32" t="s">
        <v>10</v>
      </c>
      <c r="B5" s="39">
        <f>SUM(D5,C5)</f>
        <v>223</v>
      </c>
      <c r="C5" s="39">
        <f>SUM(F5,I5,L5,O5,R5,U5)</f>
        <v>126</v>
      </c>
      <c r="D5" s="39">
        <f>SUM(G5,J5,M5,P5,S5,V5)</f>
        <v>97</v>
      </c>
      <c r="E5" s="40">
        <f>SUM(G5,F5)</f>
        <v>53</v>
      </c>
      <c r="F5" s="40">
        <v>28</v>
      </c>
      <c r="G5" s="40">
        <v>25</v>
      </c>
      <c r="H5" s="40">
        <f>SUM(J5,I5)</f>
        <v>57</v>
      </c>
      <c r="I5" s="40">
        <v>33</v>
      </c>
      <c r="J5" s="40">
        <v>24</v>
      </c>
      <c r="K5" s="40">
        <f>SUM(M5,L5)</f>
        <v>53</v>
      </c>
      <c r="L5" s="40">
        <v>29</v>
      </c>
      <c r="M5" s="40">
        <v>24</v>
      </c>
      <c r="N5" s="40">
        <f>SUM(P5,O5)</f>
        <v>57</v>
      </c>
      <c r="O5" s="40">
        <v>34</v>
      </c>
      <c r="P5" s="40">
        <v>23</v>
      </c>
      <c r="Q5" s="40">
        <f>SUM(S5,R5)</f>
        <v>0</v>
      </c>
      <c r="R5" s="40">
        <v>0</v>
      </c>
      <c r="S5" s="40">
        <v>0</v>
      </c>
      <c r="T5" s="75">
        <f>SUM(U5,V5)</f>
        <v>3</v>
      </c>
      <c r="U5" s="75">
        <v>2</v>
      </c>
      <c r="V5" s="75">
        <v>1</v>
      </c>
    </row>
    <row r="6" spans="1:22" s="4" customFormat="1" ht="12" customHeight="1">
      <c r="A6" s="32" t="s">
        <v>11</v>
      </c>
      <c r="B6" s="39">
        <f aca="true" t="shared" si="0" ref="B6:B52">SUM(D6,C6)</f>
        <v>212</v>
      </c>
      <c r="C6" s="39">
        <f aca="true" t="shared" si="1" ref="C6:C52">SUM(F6,I6,L6,O6,R6,U6)</f>
        <v>100</v>
      </c>
      <c r="D6" s="39">
        <f aca="true" t="shared" si="2" ref="D6:D52">SUM(G6,J6,M6,P6,S6,V6)</f>
        <v>112</v>
      </c>
      <c r="E6" s="40">
        <f aca="true" t="shared" si="3" ref="E6:E52">SUM(G6,F6)</f>
        <v>50</v>
      </c>
      <c r="F6" s="40">
        <v>25</v>
      </c>
      <c r="G6" s="40">
        <v>25</v>
      </c>
      <c r="H6" s="40">
        <f aca="true" t="shared" si="4" ref="H6:H52">SUM(J6,I6)</f>
        <v>52</v>
      </c>
      <c r="I6" s="40">
        <v>22</v>
      </c>
      <c r="J6" s="40">
        <v>30</v>
      </c>
      <c r="K6" s="40">
        <f aca="true" t="shared" si="5" ref="K6:K52">SUM(M6,L6)</f>
        <v>53</v>
      </c>
      <c r="L6" s="40">
        <v>28</v>
      </c>
      <c r="M6" s="40">
        <v>25</v>
      </c>
      <c r="N6" s="40">
        <f aca="true" t="shared" si="6" ref="N6:N52">SUM(P6,O6)</f>
        <v>55</v>
      </c>
      <c r="O6" s="40">
        <v>23</v>
      </c>
      <c r="P6" s="40">
        <v>32</v>
      </c>
      <c r="Q6" s="40">
        <f aca="true" t="shared" si="7" ref="Q6:Q52">SUM(S6,R6)</f>
        <v>0</v>
      </c>
      <c r="R6" s="40">
        <v>0</v>
      </c>
      <c r="S6" s="40">
        <v>0</v>
      </c>
      <c r="T6" s="75">
        <f aca="true" t="shared" si="8" ref="T6:T52">SUM(U6,V6)</f>
        <v>2</v>
      </c>
      <c r="U6" s="75">
        <v>2</v>
      </c>
      <c r="V6" s="75">
        <v>0</v>
      </c>
    </row>
    <row r="7" spans="1:22" s="4" customFormat="1" ht="12" customHeight="1">
      <c r="A7" s="32" t="s">
        <v>12</v>
      </c>
      <c r="B7" s="39">
        <f t="shared" si="0"/>
        <v>180</v>
      </c>
      <c r="C7" s="39">
        <f t="shared" si="1"/>
        <v>121</v>
      </c>
      <c r="D7" s="39">
        <f t="shared" si="2"/>
        <v>59</v>
      </c>
      <c r="E7" s="40">
        <f t="shared" si="3"/>
        <v>49</v>
      </c>
      <c r="F7" s="40">
        <v>35</v>
      </c>
      <c r="G7" s="40">
        <v>14</v>
      </c>
      <c r="H7" s="40">
        <f t="shared" si="4"/>
        <v>44</v>
      </c>
      <c r="I7" s="40">
        <v>29</v>
      </c>
      <c r="J7" s="40">
        <v>15</v>
      </c>
      <c r="K7" s="40">
        <f t="shared" si="5"/>
        <v>41</v>
      </c>
      <c r="L7" s="40">
        <v>25</v>
      </c>
      <c r="M7" s="40">
        <v>16</v>
      </c>
      <c r="N7" s="40">
        <f t="shared" si="6"/>
        <v>44</v>
      </c>
      <c r="O7" s="40">
        <v>31</v>
      </c>
      <c r="P7" s="40">
        <v>13</v>
      </c>
      <c r="Q7" s="40">
        <f t="shared" si="7"/>
        <v>0</v>
      </c>
      <c r="R7" s="40">
        <v>0</v>
      </c>
      <c r="S7" s="40">
        <v>0</v>
      </c>
      <c r="T7" s="75">
        <f t="shared" si="8"/>
        <v>2</v>
      </c>
      <c r="U7" s="75">
        <v>1</v>
      </c>
      <c r="V7" s="75">
        <v>1</v>
      </c>
    </row>
    <row r="8" spans="1:22" s="4" customFormat="1" ht="12" customHeight="1">
      <c r="A8" s="32" t="s">
        <v>13</v>
      </c>
      <c r="B8" s="39">
        <f t="shared" si="0"/>
        <v>230</v>
      </c>
      <c r="C8" s="39">
        <f t="shared" si="1"/>
        <v>118</v>
      </c>
      <c r="D8" s="39">
        <f t="shared" si="2"/>
        <v>112</v>
      </c>
      <c r="E8" s="40">
        <f t="shared" si="3"/>
        <v>40</v>
      </c>
      <c r="F8" s="40">
        <v>23</v>
      </c>
      <c r="G8" s="40">
        <v>17</v>
      </c>
      <c r="H8" s="40">
        <f t="shared" si="4"/>
        <v>49</v>
      </c>
      <c r="I8" s="40">
        <v>20</v>
      </c>
      <c r="J8" s="40">
        <v>29</v>
      </c>
      <c r="K8" s="40">
        <f t="shared" si="5"/>
        <v>46</v>
      </c>
      <c r="L8" s="40">
        <v>22</v>
      </c>
      <c r="M8" s="40">
        <v>24</v>
      </c>
      <c r="N8" s="40">
        <f t="shared" si="6"/>
        <v>45</v>
      </c>
      <c r="O8" s="40">
        <v>21</v>
      </c>
      <c r="P8" s="40">
        <v>24</v>
      </c>
      <c r="Q8" s="40">
        <f t="shared" si="7"/>
        <v>48</v>
      </c>
      <c r="R8" s="40">
        <v>30</v>
      </c>
      <c r="S8" s="40">
        <v>18</v>
      </c>
      <c r="T8" s="75">
        <f t="shared" si="8"/>
        <v>2</v>
      </c>
      <c r="U8" s="75">
        <v>2</v>
      </c>
      <c r="V8" s="75">
        <v>0</v>
      </c>
    </row>
    <row r="9" spans="1:22" s="4" customFormat="1" ht="12" customHeight="1">
      <c r="A9" s="32" t="s">
        <v>26</v>
      </c>
      <c r="B9" s="39">
        <f t="shared" si="0"/>
        <v>213</v>
      </c>
      <c r="C9" s="39">
        <f t="shared" si="1"/>
        <v>119</v>
      </c>
      <c r="D9" s="39">
        <f t="shared" si="2"/>
        <v>94</v>
      </c>
      <c r="E9" s="40">
        <f t="shared" si="3"/>
        <v>51</v>
      </c>
      <c r="F9" s="40">
        <v>26</v>
      </c>
      <c r="G9" s="40">
        <v>25</v>
      </c>
      <c r="H9" s="40">
        <f t="shared" si="4"/>
        <v>55</v>
      </c>
      <c r="I9" s="40">
        <v>31</v>
      </c>
      <c r="J9" s="40">
        <v>24</v>
      </c>
      <c r="K9" s="40">
        <f t="shared" si="5"/>
        <v>52</v>
      </c>
      <c r="L9" s="40">
        <v>33</v>
      </c>
      <c r="M9" s="40">
        <v>19</v>
      </c>
      <c r="N9" s="40">
        <f t="shared" si="6"/>
        <v>52</v>
      </c>
      <c r="O9" s="40">
        <v>27</v>
      </c>
      <c r="P9" s="40">
        <v>25</v>
      </c>
      <c r="Q9" s="40">
        <f t="shared" si="7"/>
        <v>0</v>
      </c>
      <c r="R9" s="40">
        <v>0</v>
      </c>
      <c r="S9" s="40">
        <v>0</v>
      </c>
      <c r="T9" s="75">
        <f t="shared" si="8"/>
        <v>3</v>
      </c>
      <c r="U9" s="75">
        <v>2</v>
      </c>
      <c r="V9" s="75">
        <v>1</v>
      </c>
    </row>
    <row r="10" spans="1:22" s="4" customFormat="1" ht="12" customHeight="1">
      <c r="A10" s="41" t="s">
        <v>27</v>
      </c>
      <c r="B10" s="39">
        <f t="shared" si="0"/>
        <v>190</v>
      </c>
      <c r="C10" s="39">
        <f t="shared" si="1"/>
        <v>58</v>
      </c>
      <c r="D10" s="39">
        <f t="shared" si="2"/>
        <v>132</v>
      </c>
      <c r="E10" s="40">
        <f t="shared" si="3"/>
        <v>47</v>
      </c>
      <c r="F10" s="42">
        <v>17</v>
      </c>
      <c r="G10" s="42">
        <v>30</v>
      </c>
      <c r="H10" s="40">
        <f t="shared" si="4"/>
        <v>47</v>
      </c>
      <c r="I10" s="42">
        <v>12</v>
      </c>
      <c r="J10" s="42">
        <v>35</v>
      </c>
      <c r="K10" s="40">
        <f t="shared" si="5"/>
        <v>45</v>
      </c>
      <c r="L10" s="42">
        <v>19</v>
      </c>
      <c r="M10" s="42">
        <v>26</v>
      </c>
      <c r="N10" s="40">
        <f t="shared" si="6"/>
        <v>50</v>
      </c>
      <c r="O10" s="42">
        <v>10</v>
      </c>
      <c r="P10" s="42">
        <v>40</v>
      </c>
      <c r="Q10" s="40">
        <f t="shared" si="7"/>
        <v>0</v>
      </c>
      <c r="R10" s="42">
        <v>0</v>
      </c>
      <c r="S10" s="42">
        <v>0</v>
      </c>
      <c r="T10" s="75">
        <f t="shared" si="8"/>
        <v>1</v>
      </c>
      <c r="U10" s="75">
        <v>0</v>
      </c>
      <c r="V10" s="75">
        <v>1</v>
      </c>
    </row>
    <row r="11" spans="1:22" s="4" customFormat="1" ht="12" customHeight="1">
      <c r="A11" s="41" t="s">
        <v>14</v>
      </c>
      <c r="B11" s="39">
        <f t="shared" si="0"/>
        <v>200</v>
      </c>
      <c r="C11" s="39">
        <f t="shared" si="1"/>
        <v>115</v>
      </c>
      <c r="D11" s="39">
        <f t="shared" si="2"/>
        <v>85</v>
      </c>
      <c r="E11" s="40">
        <f t="shared" si="3"/>
        <v>52</v>
      </c>
      <c r="F11" s="42">
        <v>25</v>
      </c>
      <c r="G11" s="42">
        <v>27</v>
      </c>
      <c r="H11" s="40">
        <f t="shared" si="4"/>
        <v>56</v>
      </c>
      <c r="I11" s="42">
        <v>35</v>
      </c>
      <c r="J11" s="42">
        <v>21</v>
      </c>
      <c r="K11" s="40">
        <f t="shared" si="5"/>
        <v>44</v>
      </c>
      <c r="L11" s="42">
        <v>25</v>
      </c>
      <c r="M11" s="42">
        <v>19</v>
      </c>
      <c r="N11" s="40">
        <f t="shared" si="6"/>
        <v>46</v>
      </c>
      <c r="O11" s="42">
        <v>29</v>
      </c>
      <c r="P11" s="42">
        <v>17</v>
      </c>
      <c r="Q11" s="40">
        <f t="shared" si="7"/>
        <v>0</v>
      </c>
      <c r="R11" s="42">
        <v>0</v>
      </c>
      <c r="S11" s="42">
        <v>0</v>
      </c>
      <c r="T11" s="75">
        <f t="shared" si="8"/>
        <v>2</v>
      </c>
      <c r="U11" s="75">
        <v>1</v>
      </c>
      <c r="V11" s="75">
        <v>1</v>
      </c>
    </row>
    <row r="12" spans="1:22" s="4" customFormat="1" ht="12" customHeight="1">
      <c r="A12" s="32" t="s">
        <v>112</v>
      </c>
      <c r="B12" s="39">
        <f t="shared" si="0"/>
        <v>216</v>
      </c>
      <c r="C12" s="39">
        <f t="shared" si="1"/>
        <v>101</v>
      </c>
      <c r="D12" s="39">
        <f t="shared" si="2"/>
        <v>115</v>
      </c>
      <c r="E12" s="40">
        <f t="shared" si="3"/>
        <v>49</v>
      </c>
      <c r="F12" s="40">
        <v>21</v>
      </c>
      <c r="G12" s="40">
        <v>28</v>
      </c>
      <c r="H12" s="40">
        <f t="shared" si="4"/>
        <v>52</v>
      </c>
      <c r="I12" s="40">
        <v>20</v>
      </c>
      <c r="J12" s="40">
        <v>32</v>
      </c>
      <c r="K12" s="40">
        <f t="shared" si="5"/>
        <v>58</v>
      </c>
      <c r="L12" s="40">
        <v>32</v>
      </c>
      <c r="M12" s="40">
        <v>26</v>
      </c>
      <c r="N12" s="40">
        <f t="shared" si="6"/>
        <v>55</v>
      </c>
      <c r="O12" s="40">
        <v>27</v>
      </c>
      <c r="P12" s="40">
        <v>28</v>
      </c>
      <c r="Q12" s="40">
        <f t="shared" si="7"/>
        <v>0</v>
      </c>
      <c r="R12" s="40">
        <v>0</v>
      </c>
      <c r="S12" s="40">
        <v>0</v>
      </c>
      <c r="T12" s="75">
        <f t="shared" si="8"/>
        <v>2</v>
      </c>
      <c r="U12" s="75">
        <v>1</v>
      </c>
      <c r="V12" s="75">
        <v>1</v>
      </c>
    </row>
    <row r="13" spans="1:22" s="4" customFormat="1" ht="12" customHeight="1">
      <c r="A13" s="32"/>
      <c r="B13" s="39">
        <f t="shared" si="0"/>
        <v>1664</v>
      </c>
      <c r="C13" s="39">
        <f>SUM(C5:C12)</f>
        <v>858</v>
      </c>
      <c r="D13" s="39">
        <f>SUM(D5:D12)</f>
        <v>806</v>
      </c>
      <c r="E13" s="40">
        <f t="shared" si="3"/>
        <v>391</v>
      </c>
      <c r="F13" s="40">
        <f>SUM(F5:F12)</f>
        <v>200</v>
      </c>
      <c r="G13" s="40">
        <f>SUM(G5:G12)</f>
        <v>191</v>
      </c>
      <c r="H13" s="40">
        <f t="shared" si="4"/>
        <v>412</v>
      </c>
      <c r="I13" s="40">
        <f>SUM(I5:I12)</f>
        <v>202</v>
      </c>
      <c r="J13" s="40">
        <f aca="true" t="shared" si="9" ref="J13:V13">SUM(J5:J12)</f>
        <v>210</v>
      </c>
      <c r="K13" s="40">
        <f t="shared" si="9"/>
        <v>392</v>
      </c>
      <c r="L13" s="40">
        <f t="shared" si="9"/>
        <v>213</v>
      </c>
      <c r="M13" s="40">
        <f t="shared" si="9"/>
        <v>179</v>
      </c>
      <c r="N13" s="40">
        <f t="shared" si="9"/>
        <v>404</v>
      </c>
      <c r="O13" s="40">
        <f t="shared" si="9"/>
        <v>202</v>
      </c>
      <c r="P13" s="40">
        <f t="shared" si="9"/>
        <v>202</v>
      </c>
      <c r="Q13" s="40">
        <f t="shared" si="9"/>
        <v>48</v>
      </c>
      <c r="R13" s="40">
        <f t="shared" si="9"/>
        <v>30</v>
      </c>
      <c r="S13" s="40">
        <f t="shared" si="9"/>
        <v>18</v>
      </c>
      <c r="T13" s="40">
        <f t="shared" si="9"/>
        <v>17</v>
      </c>
      <c r="U13" s="40">
        <f t="shared" si="9"/>
        <v>11</v>
      </c>
      <c r="V13" s="40">
        <f t="shared" si="9"/>
        <v>6</v>
      </c>
    </row>
    <row r="14" spans="1:22" s="4" customFormat="1" ht="12" customHeight="1">
      <c r="A14" s="74" t="s">
        <v>114</v>
      </c>
      <c r="B14" s="39"/>
      <c r="C14" s="39"/>
      <c r="D14" s="39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52"/>
      <c r="U14" s="40"/>
      <c r="V14" s="40"/>
    </row>
    <row r="15" spans="1:22" s="4" customFormat="1" ht="12" customHeight="1">
      <c r="A15" s="32" t="s">
        <v>28</v>
      </c>
      <c r="B15" s="39">
        <f t="shared" si="0"/>
        <v>193</v>
      </c>
      <c r="C15" s="39">
        <f t="shared" si="1"/>
        <v>144</v>
      </c>
      <c r="D15" s="39">
        <f t="shared" si="2"/>
        <v>49</v>
      </c>
      <c r="E15" s="40">
        <f t="shared" si="3"/>
        <v>51</v>
      </c>
      <c r="F15" s="40">
        <v>37</v>
      </c>
      <c r="G15" s="40">
        <v>14</v>
      </c>
      <c r="H15" s="40">
        <f t="shared" si="4"/>
        <v>47</v>
      </c>
      <c r="I15" s="40">
        <v>38</v>
      </c>
      <c r="J15" s="40">
        <v>9</v>
      </c>
      <c r="K15" s="40">
        <f t="shared" si="5"/>
        <v>43</v>
      </c>
      <c r="L15" s="40">
        <v>32</v>
      </c>
      <c r="M15" s="40">
        <v>11</v>
      </c>
      <c r="N15" s="40">
        <f t="shared" si="6"/>
        <v>48</v>
      </c>
      <c r="O15" s="40">
        <v>33</v>
      </c>
      <c r="P15" s="40">
        <v>15</v>
      </c>
      <c r="Q15" s="40">
        <f t="shared" si="7"/>
        <v>0</v>
      </c>
      <c r="R15" s="40">
        <v>0</v>
      </c>
      <c r="S15" s="40">
        <v>0</v>
      </c>
      <c r="T15" s="75">
        <f t="shared" si="8"/>
        <v>4</v>
      </c>
      <c r="U15" s="75">
        <v>4</v>
      </c>
      <c r="V15" s="75">
        <v>0</v>
      </c>
    </row>
    <row r="16" spans="1:22" s="4" customFormat="1" ht="12" customHeight="1">
      <c r="A16" s="32" t="s">
        <v>113</v>
      </c>
      <c r="B16" s="39">
        <f t="shared" si="0"/>
        <v>197</v>
      </c>
      <c r="C16" s="39">
        <f t="shared" si="1"/>
        <v>163</v>
      </c>
      <c r="D16" s="39">
        <f t="shared" si="2"/>
        <v>34</v>
      </c>
      <c r="E16" s="40">
        <f t="shared" si="3"/>
        <v>49</v>
      </c>
      <c r="F16" s="40">
        <v>40</v>
      </c>
      <c r="G16" s="40">
        <v>9</v>
      </c>
      <c r="H16" s="40">
        <f t="shared" si="4"/>
        <v>45</v>
      </c>
      <c r="I16" s="40">
        <v>39</v>
      </c>
      <c r="J16" s="40">
        <v>6</v>
      </c>
      <c r="K16" s="40">
        <f t="shared" si="5"/>
        <v>44</v>
      </c>
      <c r="L16" s="40">
        <v>37</v>
      </c>
      <c r="M16" s="40">
        <v>7</v>
      </c>
      <c r="N16" s="40">
        <f t="shared" si="6"/>
        <v>49</v>
      </c>
      <c r="O16" s="40">
        <v>37</v>
      </c>
      <c r="P16" s="40">
        <v>12</v>
      </c>
      <c r="Q16" s="40">
        <f t="shared" si="7"/>
        <v>0</v>
      </c>
      <c r="R16" s="40">
        <v>0</v>
      </c>
      <c r="S16" s="40">
        <v>0</v>
      </c>
      <c r="T16" s="75">
        <f t="shared" si="8"/>
        <v>10</v>
      </c>
      <c r="U16" s="75">
        <v>10</v>
      </c>
      <c r="V16" s="75">
        <v>0</v>
      </c>
    </row>
    <row r="17" spans="1:22" s="4" customFormat="1" ht="12" customHeight="1">
      <c r="A17" s="32" t="s">
        <v>29</v>
      </c>
      <c r="B17" s="39">
        <f t="shared" si="0"/>
        <v>208</v>
      </c>
      <c r="C17" s="39">
        <f t="shared" si="1"/>
        <v>141</v>
      </c>
      <c r="D17" s="39">
        <f t="shared" si="2"/>
        <v>67</v>
      </c>
      <c r="E17" s="40">
        <f t="shared" si="3"/>
        <v>50</v>
      </c>
      <c r="F17" s="40">
        <v>33</v>
      </c>
      <c r="G17" s="40">
        <v>17</v>
      </c>
      <c r="H17" s="40">
        <f t="shared" si="4"/>
        <v>52</v>
      </c>
      <c r="I17" s="40">
        <v>30</v>
      </c>
      <c r="J17" s="40">
        <v>22</v>
      </c>
      <c r="K17" s="40">
        <f t="shared" si="5"/>
        <v>45</v>
      </c>
      <c r="L17" s="40">
        <v>33</v>
      </c>
      <c r="M17" s="40">
        <v>12</v>
      </c>
      <c r="N17" s="40">
        <f t="shared" si="6"/>
        <v>56</v>
      </c>
      <c r="O17" s="40">
        <v>40</v>
      </c>
      <c r="P17" s="40">
        <v>16</v>
      </c>
      <c r="Q17" s="40">
        <f t="shared" si="7"/>
        <v>0</v>
      </c>
      <c r="R17" s="40">
        <v>0</v>
      </c>
      <c r="S17" s="40">
        <v>0</v>
      </c>
      <c r="T17" s="75">
        <f t="shared" si="8"/>
        <v>5</v>
      </c>
      <c r="U17" s="75">
        <v>5</v>
      </c>
      <c r="V17" s="75">
        <v>0</v>
      </c>
    </row>
    <row r="18" spans="1:22" s="4" customFormat="1" ht="12" customHeight="1">
      <c r="A18" s="32" t="s">
        <v>15</v>
      </c>
      <c r="B18" s="39">
        <f t="shared" si="0"/>
        <v>280</v>
      </c>
      <c r="C18" s="39">
        <f t="shared" si="1"/>
        <v>240</v>
      </c>
      <c r="D18" s="39">
        <f t="shared" si="2"/>
        <v>40</v>
      </c>
      <c r="E18" s="40">
        <f t="shared" si="3"/>
        <v>49</v>
      </c>
      <c r="F18" s="40">
        <v>42</v>
      </c>
      <c r="G18" s="40">
        <v>7</v>
      </c>
      <c r="H18" s="40">
        <f t="shared" si="4"/>
        <v>53</v>
      </c>
      <c r="I18" s="40">
        <v>42</v>
      </c>
      <c r="J18" s="40">
        <v>11</v>
      </c>
      <c r="K18" s="40">
        <f t="shared" si="5"/>
        <v>92</v>
      </c>
      <c r="L18" s="40">
        <v>82</v>
      </c>
      <c r="M18" s="40">
        <v>10</v>
      </c>
      <c r="N18" s="40">
        <f t="shared" si="6"/>
        <v>82</v>
      </c>
      <c r="O18" s="40">
        <v>70</v>
      </c>
      <c r="P18" s="40">
        <v>12</v>
      </c>
      <c r="Q18" s="40">
        <f t="shared" si="7"/>
        <v>0</v>
      </c>
      <c r="R18" s="40">
        <v>0</v>
      </c>
      <c r="S18" s="40">
        <v>0</v>
      </c>
      <c r="T18" s="75">
        <f t="shared" si="8"/>
        <v>4</v>
      </c>
      <c r="U18" s="75">
        <v>4</v>
      </c>
      <c r="V18" s="75">
        <v>0</v>
      </c>
    </row>
    <row r="19" spans="1:22" s="4" customFormat="1" ht="12" customHeight="1">
      <c r="A19" s="41" t="s">
        <v>16</v>
      </c>
      <c r="B19" s="39">
        <f t="shared" si="0"/>
        <v>352</v>
      </c>
      <c r="C19" s="39">
        <f t="shared" si="1"/>
        <v>288</v>
      </c>
      <c r="D19" s="39">
        <f t="shared" si="2"/>
        <v>64</v>
      </c>
      <c r="E19" s="40">
        <f t="shared" si="3"/>
        <v>88</v>
      </c>
      <c r="F19" s="42">
        <v>78</v>
      </c>
      <c r="G19" s="42">
        <v>10</v>
      </c>
      <c r="H19" s="40">
        <f t="shared" si="4"/>
        <v>90</v>
      </c>
      <c r="I19" s="42">
        <v>73</v>
      </c>
      <c r="J19" s="42">
        <v>17</v>
      </c>
      <c r="K19" s="40">
        <f t="shared" si="5"/>
        <v>84</v>
      </c>
      <c r="L19" s="42">
        <v>66</v>
      </c>
      <c r="M19" s="42">
        <v>18</v>
      </c>
      <c r="N19" s="40">
        <f t="shared" si="6"/>
        <v>82</v>
      </c>
      <c r="O19" s="42">
        <v>63</v>
      </c>
      <c r="P19" s="42">
        <v>19</v>
      </c>
      <c r="Q19" s="40">
        <f t="shared" si="7"/>
        <v>0</v>
      </c>
      <c r="R19" s="42">
        <v>0</v>
      </c>
      <c r="S19" s="42">
        <v>0</v>
      </c>
      <c r="T19" s="75">
        <f t="shared" si="8"/>
        <v>8</v>
      </c>
      <c r="U19" s="75">
        <v>8</v>
      </c>
      <c r="V19" s="75">
        <v>0</v>
      </c>
    </row>
    <row r="20" spans="1:22" s="4" customFormat="1" ht="12" customHeight="1">
      <c r="A20" s="41" t="s">
        <v>17</v>
      </c>
      <c r="B20" s="39">
        <f t="shared" si="0"/>
        <v>202</v>
      </c>
      <c r="C20" s="39">
        <f t="shared" si="1"/>
        <v>173</v>
      </c>
      <c r="D20" s="39">
        <f t="shared" si="2"/>
        <v>29</v>
      </c>
      <c r="E20" s="40">
        <f t="shared" si="3"/>
        <v>46</v>
      </c>
      <c r="F20" s="42">
        <v>40</v>
      </c>
      <c r="G20" s="42">
        <v>6</v>
      </c>
      <c r="H20" s="40">
        <f t="shared" si="4"/>
        <v>53</v>
      </c>
      <c r="I20" s="42">
        <v>45</v>
      </c>
      <c r="J20" s="42">
        <v>8</v>
      </c>
      <c r="K20" s="40">
        <f t="shared" si="5"/>
        <v>45</v>
      </c>
      <c r="L20" s="42">
        <v>40</v>
      </c>
      <c r="M20" s="42">
        <v>5</v>
      </c>
      <c r="N20" s="40">
        <f t="shared" si="6"/>
        <v>54</v>
      </c>
      <c r="O20" s="42">
        <v>44</v>
      </c>
      <c r="P20" s="42">
        <v>10</v>
      </c>
      <c r="Q20" s="40">
        <f t="shared" si="7"/>
        <v>0</v>
      </c>
      <c r="R20" s="39">
        <v>0</v>
      </c>
      <c r="S20" s="39">
        <v>0</v>
      </c>
      <c r="T20" s="75">
        <f t="shared" si="8"/>
        <v>4</v>
      </c>
      <c r="U20" s="75">
        <v>4</v>
      </c>
      <c r="V20" s="75">
        <v>0</v>
      </c>
    </row>
    <row r="21" spans="1:22" s="4" customFormat="1" ht="12" customHeight="1">
      <c r="A21" s="32" t="s">
        <v>30</v>
      </c>
      <c r="B21" s="39">
        <f t="shared" si="0"/>
        <v>136</v>
      </c>
      <c r="C21" s="39">
        <f t="shared" si="1"/>
        <v>126</v>
      </c>
      <c r="D21" s="39">
        <f t="shared" si="2"/>
        <v>10</v>
      </c>
      <c r="E21" s="40">
        <f t="shared" si="3"/>
        <v>48</v>
      </c>
      <c r="F21" s="40">
        <v>46</v>
      </c>
      <c r="G21" s="40">
        <v>2</v>
      </c>
      <c r="H21" s="40">
        <f t="shared" si="4"/>
        <v>49</v>
      </c>
      <c r="I21" s="40">
        <v>44</v>
      </c>
      <c r="J21" s="40">
        <v>5</v>
      </c>
      <c r="K21" s="40">
        <f t="shared" si="5"/>
        <v>39</v>
      </c>
      <c r="L21" s="40">
        <v>36</v>
      </c>
      <c r="M21" s="40">
        <v>3</v>
      </c>
      <c r="N21" s="40">
        <f t="shared" si="6"/>
        <v>0</v>
      </c>
      <c r="O21" s="40">
        <v>0</v>
      </c>
      <c r="P21" s="40">
        <v>0</v>
      </c>
      <c r="Q21" s="40">
        <f t="shared" si="7"/>
        <v>0</v>
      </c>
      <c r="R21" s="40">
        <v>0</v>
      </c>
      <c r="S21" s="40">
        <v>0</v>
      </c>
      <c r="T21" s="75">
        <f t="shared" si="8"/>
        <v>0</v>
      </c>
      <c r="U21" s="75">
        <v>0</v>
      </c>
      <c r="V21" s="75">
        <v>0</v>
      </c>
    </row>
    <row r="22" spans="1:22" s="4" customFormat="1" ht="12" customHeight="1">
      <c r="A22" s="32"/>
      <c r="B22" s="39">
        <f aca="true" t="shared" si="10" ref="B22:V22">SUM(B15:B21)</f>
        <v>1568</v>
      </c>
      <c r="C22" s="39">
        <f t="shared" si="10"/>
        <v>1275</v>
      </c>
      <c r="D22" s="39">
        <f t="shared" si="10"/>
        <v>293</v>
      </c>
      <c r="E22" s="39">
        <f t="shared" si="10"/>
        <v>381</v>
      </c>
      <c r="F22" s="39">
        <f t="shared" si="10"/>
        <v>316</v>
      </c>
      <c r="G22" s="39">
        <f t="shared" si="10"/>
        <v>65</v>
      </c>
      <c r="H22" s="39">
        <f t="shared" si="10"/>
        <v>389</v>
      </c>
      <c r="I22" s="39">
        <f t="shared" si="10"/>
        <v>311</v>
      </c>
      <c r="J22" s="39">
        <f t="shared" si="10"/>
        <v>78</v>
      </c>
      <c r="K22" s="39">
        <f t="shared" si="10"/>
        <v>392</v>
      </c>
      <c r="L22" s="39">
        <f t="shared" si="10"/>
        <v>326</v>
      </c>
      <c r="M22" s="39">
        <f t="shared" si="10"/>
        <v>66</v>
      </c>
      <c r="N22" s="39">
        <f t="shared" si="10"/>
        <v>371</v>
      </c>
      <c r="O22" s="39">
        <f t="shared" si="10"/>
        <v>287</v>
      </c>
      <c r="P22" s="39">
        <f t="shared" si="10"/>
        <v>84</v>
      </c>
      <c r="Q22" s="39">
        <f t="shared" si="10"/>
        <v>0</v>
      </c>
      <c r="R22" s="39">
        <f t="shared" si="10"/>
        <v>0</v>
      </c>
      <c r="S22" s="39">
        <f t="shared" si="10"/>
        <v>0</v>
      </c>
      <c r="T22" s="39">
        <f t="shared" si="10"/>
        <v>35</v>
      </c>
      <c r="U22" s="39">
        <f t="shared" si="10"/>
        <v>35</v>
      </c>
      <c r="V22" s="39">
        <f t="shared" si="10"/>
        <v>0</v>
      </c>
    </row>
    <row r="23" spans="1:22" s="4" customFormat="1" ht="12" customHeight="1">
      <c r="A23" s="74" t="s">
        <v>150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40"/>
      <c r="V23" s="40"/>
    </row>
    <row r="24" spans="1:22" s="4" customFormat="1" ht="12" customHeight="1">
      <c r="A24" s="32" t="s">
        <v>18</v>
      </c>
      <c r="B24" s="39">
        <f t="shared" si="0"/>
        <v>294</v>
      </c>
      <c r="C24" s="39">
        <f t="shared" si="1"/>
        <v>127</v>
      </c>
      <c r="D24" s="39">
        <f t="shared" si="2"/>
        <v>167</v>
      </c>
      <c r="E24" s="40">
        <f t="shared" si="3"/>
        <v>52</v>
      </c>
      <c r="F24" s="40">
        <v>23</v>
      </c>
      <c r="G24" s="40">
        <v>29</v>
      </c>
      <c r="H24" s="40">
        <f t="shared" si="4"/>
        <v>58</v>
      </c>
      <c r="I24" s="40">
        <v>33</v>
      </c>
      <c r="J24" s="40">
        <v>25</v>
      </c>
      <c r="K24" s="40">
        <f t="shared" si="5"/>
        <v>97</v>
      </c>
      <c r="L24" s="40">
        <v>44</v>
      </c>
      <c r="M24" s="40">
        <v>53</v>
      </c>
      <c r="N24" s="40">
        <f t="shared" si="6"/>
        <v>81</v>
      </c>
      <c r="O24" s="40">
        <v>23</v>
      </c>
      <c r="P24" s="40">
        <v>58</v>
      </c>
      <c r="Q24" s="40">
        <f t="shared" si="7"/>
        <v>0</v>
      </c>
      <c r="R24" s="40">
        <v>0</v>
      </c>
      <c r="S24" s="40">
        <v>0</v>
      </c>
      <c r="T24" s="75">
        <f t="shared" si="8"/>
        <v>6</v>
      </c>
      <c r="U24" s="75">
        <v>4</v>
      </c>
      <c r="V24" s="75">
        <v>2</v>
      </c>
    </row>
    <row r="25" spans="1:22" s="4" customFormat="1" ht="12" customHeight="1">
      <c r="A25" s="41" t="s">
        <v>19</v>
      </c>
      <c r="B25" s="39">
        <f t="shared" si="0"/>
        <v>195</v>
      </c>
      <c r="C25" s="39">
        <f t="shared" si="1"/>
        <v>122</v>
      </c>
      <c r="D25" s="39">
        <f t="shared" si="2"/>
        <v>73</v>
      </c>
      <c r="E25" s="40">
        <f t="shared" si="3"/>
        <v>53</v>
      </c>
      <c r="F25" s="42">
        <v>35</v>
      </c>
      <c r="G25" s="42">
        <v>18</v>
      </c>
      <c r="H25" s="40">
        <f t="shared" si="4"/>
        <v>51</v>
      </c>
      <c r="I25" s="42">
        <v>28</v>
      </c>
      <c r="J25" s="42">
        <v>23</v>
      </c>
      <c r="K25" s="40">
        <f t="shared" si="5"/>
        <v>45</v>
      </c>
      <c r="L25" s="42">
        <v>28</v>
      </c>
      <c r="M25" s="42">
        <v>17</v>
      </c>
      <c r="N25" s="40">
        <f t="shared" si="6"/>
        <v>43</v>
      </c>
      <c r="O25" s="42">
        <v>28</v>
      </c>
      <c r="P25" s="42">
        <v>15</v>
      </c>
      <c r="Q25" s="40">
        <f t="shared" si="7"/>
        <v>0</v>
      </c>
      <c r="R25" s="39">
        <v>0</v>
      </c>
      <c r="S25" s="39">
        <v>0</v>
      </c>
      <c r="T25" s="75">
        <f t="shared" si="8"/>
        <v>3</v>
      </c>
      <c r="U25" s="75">
        <v>3</v>
      </c>
      <c r="V25" s="75">
        <v>0</v>
      </c>
    </row>
    <row r="26" spans="1:22" s="4" customFormat="1" ht="12" customHeight="1">
      <c r="A26" s="41" t="s">
        <v>31</v>
      </c>
      <c r="B26" s="39">
        <f t="shared" si="0"/>
        <v>181</v>
      </c>
      <c r="C26" s="39">
        <f t="shared" si="1"/>
        <v>111</v>
      </c>
      <c r="D26" s="39">
        <f t="shared" si="2"/>
        <v>70</v>
      </c>
      <c r="E26" s="40">
        <f t="shared" si="3"/>
        <v>45</v>
      </c>
      <c r="F26" s="42">
        <v>23</v>
      </c>
      <c r="G26" s="42">
        <v>22</v>
      </c>
      <c r="H26" s="40">
        <f t="shared" si="4"/>
        <v>48</v>
      </c>
      <c r="I26" s="42">
        <v>31</v>
      </c>
      <c r="J26" s="42">
        <v>17</v>
      </c>
      <c r="K26" s="40">
        <f t="shared" si="5"/>
        <v>41</v>
      </c>
      <c r="L26" s="42">
        <v>28</v>
      </c>
      <c r="M26" s="42">
        <v>13</v>
      </c>
      <c r="N26" s="40">
        <f t="shared" si="6"/>
        <v>45</v>
      </c>
      <c r="O26" s="42">
        <v>27</v>
      </c>
      <c r="P26" s="42">
        <v>18</v>
      </c>
      <c r="Q26" s="40">
        <f t="shared" si="7"/>
        <v>0</v>
      </c>
      <c r="R26" s="39">
        <v>0</v>
      </c>
      <c r="S26" s="39">
        <v>0</v>
      </c>
      <c r="T26" s="75">
        <f t="shared" si="8"/>
        <v>2</v>
      </c>
      <c r="U26" s="75">
        <v>2</v>
      </c>
      <c r="V26" s="75">
        <v>0</v>
      </c>
    </row>
    <row r="27" spans="1:22" s="4" customFormat="1" ht="12" customHeight="1">
      <c r="A27" s="32" t="s">
        <v>32</v>
      </c>
      <c r="B27" s="39">
        <f t="shared" si="0"/>
        <v>197</v>
      </c>
      <c r="C27" s="39">
        <f t="shared" si="1"/>
        <v>102</v>
      </c>
      <c r="D27" s="39">
        <f t="shared" si="2"/>
        <v>95</v>
      </c>
      <c r="E27" s="40">
        <f t="shared" si="3"/>
        <v>51</v>
      </c>
      <c r="F27" s="40">
        <v>21</v>
      </c>
      <c r="G27" s="40">
        <v>30</v>
      </c>
      <c r="H27" s="40">
        <f t="shared" si="4"/>
        <v>49</v>
      </c>
      <c r="I27" s="40">
        <v>25</v>
      </c>
      <c r="J27" s="40">
        <v>24</v>
      </c>
      <c r="K27" s="40">
        <f t="shared" si="5"/>
        <v>48</v>
      </c>
      <c r="L27" s="40">
        <v>26</v>
      </c>
      <c r="M27" s="40">
        <v>22</v>
      </c>
      <c r="N27" s="40">
        <f t="shared" si="6"/>
        <v>46</v>
      </c>
      <c r="O27" s="40">
        <v>27</v>
      </c>
      <c r="P27" s="40">
        <v>19</v>
      </c>
      <c r="Q27" s="40">
        <f t="shared" si="7"/>
        <v>0</v>
      </c>
      <c r="R27" s="40">
        <v>0</v>
      </c>
      <c r="S27" s="40">
        <v>0</v>
      </c>
      <c r="T27" s="75">
        <f t="shared" si="8"/>
        <v>3</v>
      </c>
      <c r="U27" s="75">
        <v>3</v>
      </c>
      <c r="V27" s="75">
        <v>0</v>
      </c>
    </row>
    <row r="28" spans="1:22" s="4" customFormat="1" ht="12" customHeight="1">
      <c r="A28" s="32" t="s">
        <v>115</v>
      </c>
      <c r="B28" s="39">
        <f t="shared" si="0"/>
        <v>232</v>
      </c>
      <c r="C28" s="39">
        <f t="shared" si="1"/>
        <v>132</v>
      </c>
      <c r="D28" s="39">
        <f t="shared" si="2"/>
        <v>100</v>
      </c>
      <c r="E28" s="40">
        <f t="shared" si="3"/>
        <v>49</v>
      </c>
      <c r="F28" s="40">
        <v>22</v>
      </c>
      <c r="G28" s="40">
        <v>27</v>
      </c>
      <c r="H28" s="40">
        <f t="shared" si="4"/>
        <v>56</v>
      </c>
      <c r="I28" s="40">
        <v>37</v>
      </c>
      <c r="J28" s="40">
        <v>19</v>
      </c>
      <c r="K28" s="40">
        <f t="shared" si="5"/>
        <v>49</v>
      </c>
      <c r="L28" s="40">
        <v>26</v>
      </c>
      <c r="M28" s="40">
        <v>23</v>
      </c>
      <c r="N28" s="40">
        <f t="shared" si="6"/>
        <v>75</v>
      </c>
      <c r="O28" s="40">
        <v>44</v>
      </c>
      <c r="P28" s="40">
        <v>31</v>
      </c>
      <c r="Q28" s="40">
        <f t="shared" si="7"/>
        <v>0</v>
      </c>
      <c r="R28" s="40">
        <v>0</v>
      </c>
      <c r="S28" s="40">
        <v>0</v>
      </c>
      <c r="T28" s="75">
        <f t="shared" si="8"/>
        <v>3</v>
      </c>
      <c r="U28" s="75">
        <v>3</v>
      </c>
      <c r="V28" s="75">
        <v>0</v>
      </c>
    </row>
    <row r="29" spans="1:22" s="4" customFormat="1" ht="12" customHeight="1">
      <c r="A29" s="32"/>
      <c r="B29" s="39">
        <f>SUM(B24:B28)</f>
        <v>1099</v>
      </c>
      <c r="C29" s="39">
        <f aca="true" t="shared" si="11" ref="C29:V29">SUM(C24:C28)</f>
        <v>594</v>
      </c>
      <c r="D29" s="39">
        <f t="shared" si="11"/>
        <v>505</v>
      </c>
      <c r="E29" s="39">
        <f t="shared" si="11"/>
        <v>250</v>
      </c>
      <c r="F29" s="39">
        <f t="shared" si="11"/>
        <v>124</v>
      </c>
      <c r="G29" s="39">
        <f t="shared" si="11"/>
        <v>126</v>
      </c>
      <c r="H29" s="39">
        <f t="shared" si="11"/>
        <v>262</v>
      </c>
      <c r="I29" s="39">
        <f t="shared" si="11"/>
        <v>154</v>
      </c>
      <c r="J29" s="39">
        <f t="shared" si="11"/>
        <v>108</v>
      </c>
      <c r="K29" s="39">
        <f t="shared" si="11"/>
        <v>280</v>
      </c>
      <c r="L29" s="39">
        <f t="shared" si="11"/>
        <v>152</v>
      </c>
      <c r="M29" s="39">
        <f t="shared" si="11"/>
        <v>128</v>
      </c>
      <c r="N29" s="39">
        <f t="shared" si="11"/>
        <v>290</v>
      </c>
      <c r="O29" s="39">
        <f t="shared" si="11"/>
        <v>149</v>
      </c>
      <c r="P29" s="39">
        <f t="shared" si="11"/>
        <v>141</v>
      </c>
      <c r="Q29" s="39">
        <f t="shared" si="11"/>
        <v>0</v>
      </c>
      <c r="R29" s="39">
        <f t="shared" si="11"/>
        <v>0</v>
      </c>
      <c r="S29" s="39">
        <f t="shared" si="11"/>
        <v>0</v>
      </c>
      <c r="T29" s="39">
        <f t="shared" si="11"/>
        <v>17</v>
      </c>
      <c r="U29" s="39">
        <f t="shared" si="11"/>
        <v>15</v>
      </c>
      <c r="V29" s="39">
        <f t="shared" si="11"/>
        <v>2</v>
      </c>
    </row>
    <row r="30" spans="1:22" s="4" customFormat="1" ht="12" customHeight="1">
      <c r="A30" s="74" t="s">
        <v>149</v>
      </c>
      <c r="B30" s="39"/>
      <c r="C30" s="39"/>
      <c r="D30" s="39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52"/>
      <c r="U30" s="40"/>
      <c r="V30" s="40"/>
    </row>
    <row r="31" spans="1:22" s="4" customFormat="1" ht="12" customHeight="1">
      <c r="A31" s="32" t="s">
        <v>33</v>
      </c>
      <c r="B31" s="39">
        <f t="shared" si="0"/>
        <v>173</v>
      </c>
      <c r="C31" s="39">
        <f t="shared" si="1"/>
        <v>56</v>
      </c>
      <c r="D31" s="39">
        <f t="shared" si="2"/>
        <v>117</v>
      </c>
      <c r="E31" s="40">
        <f t="shared" si="3"/>
        <v>44</v>
      </c>
      <c r="F31" s="40">
        <v>15</v>
      </c>
      <c r="G31" s="40">
        <v>29</v>
      </c>
      <c r="H31" s="40">
        <f t="shared" si="4"/>
        <v>42</v>
      </c>
      <c r="I31" s="40">
        <v>11</v>
      </c>
      <c r="J31" s="40">
        <v>31</v>
      </c>
      <c r="K31" s="40">
        <f t="shared" si="5"/>
        <v>43</v>
      </c>
      <c r="L31" s="40">
        <v>18</v>
      </c>
      <c r="M31" s="40">
        <v>25</v>
      </c>
      <c r="N31" s="40">
        <f t="shared" si="6"/>
        <v>44</v>
      </c>
      <c r="O31" s="40">
        <v>12</v>
      </c>
      <c r="P31" s="40">
        <v>32</v>
      </c>
      <c r="Q31" s="40">
        <f t="shared" si="7"/>
        <v>0</v>
      </c>
      <c r="R31" s="40">
        <v>0</v>
      </c>
      <c r="S31" s="40">
        <v>0</v>
      </c>
      <c r="T31" s="75">
        <f t="shared" si="8"/>
        <v>0</v>
      </c>
      <c r="U31" s="75">
        <v>0</v>
      </c>
      <c r="V31" s="75">
        <v>0</v>
      </c>
    </row>
    <row r="32" spans="1:22" s="4" customFormat="1" ht="12" customHeight="1">
      <c r="A32" s="32" t="s">
        <v>34</v>
      </c>
      <c r="B32" s="39">
        <f t="shared" si="0"/>
        <v>162</v>
      </c>
      <c r="C32" s="39">
        <f t="shared" si="1"/>
        <v>38</v>
      </c>
      <c r="D32" s="39">
        <f t="shared" si="2"/>
        <v>124</v>
      </c>
      <c r="E32" s="40">
        <f t="shared" si="3"/>
        <v>40</v>
      </c>
      <c r="F32" s="40">
        <v>9</v>
      </c>
      <c r="G32" s="40">
        <v>31</v>
      </c>
      <c r="H32" s="40">
        <f t="shared" si="4"/>
        <v>37</v>
      </c>
      <c r="I32" s="40">
        <v>11</v>
      </c>
      <c r="J32" s="40">
        <v>26</v>
      </c>
      <c r="K32" s="40">
        <f t="shared" si="5"/>
        <v>38</v>
      </c>
      <c r="L32" s="40">
        <v>7</v>
      </c>
      <c r="M32" s="40">
        <v>31</v>
      </c>
      <c r="N32" s="40">
        <f t="shared" si="6"/>
        <v>44</v>
      </c>
      <c r="O32" s="40">
        <v>10</v>
      </c>
      <c r="P32" s="40">
        <v>34</v>
      </c>
      <c r="Q32" s="40">
        <f t="shared" si="7"/>
        <v>0</v>
      </c>
      <c r="R32" s="40">
        <v>0</v>
      </c>
      <c r="S32" s="40">
        <v>0</v>
      </c>
      <c r="T32" s="75">
        <f t="shared" si="8"/>
        <v>3</v>
      </c>
      <c r="U32" s="75">
        <v>1</v>
      </c>
      <c r="V32" s="75">
        <v>2</v>
      </c>
    </row>
    <row r="33" spans="1:22" s="4" customFormat="1" ht="12" customHeight="1">
      <c r="A33" s="41" t="s">
        <v>20</v>
      </c>
      <c r="B33" s="39">
        <f t="shared" si="0"/>
        <v>206</v>
      </c>
      <c r="C33" s="39">
        <f t="shared" si="1"/>
        <v>25</v>
      </c>
      <c r="D33" s="39">
        <f t="shared" si="2"/>
        <v>181</v>
      </c>
      <c r="E33" s="40">
        <f t="shared" si="3"/>
        <v>55</v>
      </c>
      <c r="F33" s="42">
        <v>6</v>
      </c>
      <c r="G33" s="42">
        <v>49</v>
      </c>
      <c r="H33" s="40">
        <f t="shared" si="4"/>
        <v>51</v>
      </c>
      <c r="I33" s="42">
        <v>9</v>
      </c>
      <c r="J33" s="42">
        <v>42</v>
      </c>
      <c r="K33" s="40">
        <f t="shared" si="5"/>
        <v>52</v>
      </c>
      <c r="L33" s="42">
        <v>7</v>
      </c>
      <c r="M33" s="42">
        <v>45</v>
      </c>
      <c r="N33" s="40">
        <f t="shared" si="6"/>
        <v>47</v>
      </c>
      <c r="O33" s="42">
        <v>3</v>
      </c>
      <c r="P33" s="42">
        <v>44</v>
      </c>
      <c r="Q33" s="40">
        <f t="shared" si="7"/>
        <v>0</v>
      </c>
      <c r="R33" s="39">
        <v>0</v>
      </c>
      <c r="S33" s="39">
        <v>0</v>
      </c>
      <c r="T33" s="75">
        <f t="shared" si="8"/>
        <v>1</v>
      </c>
      <c r="U33" s="75">
        <v>0</v>
      </c>
      <c r="V33" s="75">
        <v>1</v>
      </c>
    </row>
    <row r="34" spans="1:22" s="4" customFormat="1" ht="12" customHeight="1">
      <c r="A34" s="32" t="s">
        <v>22</v>
      </c>
      <c r="B34" s="39">
        <f t="shared" si="0"/>
        <v>190</v>
      </c>
      <c r="C34" s="39">
        <f t="shared" si="1"/>
        <v>134</v>
      </c>
      <c r="D34" s="39">
        <f t="shared" si="2"/>
        <v>56</v>
      </c>
      <c r="E34" s="40">
        <f t="shared" si="3"/>
        <v>44</v>
      </c>
      <c r="F34" s="40">
        <v>36</v>
      </c>
      <c r="G34" s="40">
        <v>8</v>
      </c>
      <c r="H34" s="40">
        <f t="shared" si="4"/>
        <v>49</v>
      </c>
      <c r="I34" s="40">
        <v>34</v>
      </c>
      <c r="J34" s="40">
        <v>15</v>
      </c>
      <c r="K34" s="40">
        <f t="shared" si="5"/>
        <v>48</v>
      </c>
      <c r="L34" s="40">
        <v>37</v>
      </c>
      <c r="M34" s="40">
        <v>11</v>
      </c>
      <c r="N34" s="40">
        <f t="shared" si="6"/>
        <v>47</v>
      </c>
      <c r="O34" s="40">
        <v>26</v>
      </c>
      <c r="P34" s="40">
        <v>21</v>
      </c>
      <c r="Q34" s="40">
        <f t="shared" si="7"/>
        <v>0</v>
      </c>
      <c r="R34" s="40">
        <v>0</v>
      </c>
      <c r="S34" s="40">
        <v>0</v>
      </c>
      <c r="T34" s="75">
        <f t="shared" si="8"/>
        <v>2</v>
      </c>
      <c r="U34" s="75">
        <v>1</v>
      </c>
      <c r="V34" s="75">
        <v>1</v>
      </c>
    </row>
    <row r="35" spans="1:22" s="4" customFormat="1" ht="12" customHeight="1">
      <c r="A35" s="32" t="s">
        <v>116</v>
      </c>
      <c r="B35" s="39">
        <f t="shared" si="0"/>
        <v>0</v>
      </c>
      <c r="C35" s="39">
        <f t="shared" si="1"/>
        <v>0</v>
      </c>
      <c r="D35" s="39">
        <f t="shared" si="2"/>
        <v>0</v>
      </c>
      <c r="E35" s="40">
        <f t="shared" si="3"/>
        <v>0</v>
      </c>
      <c r="F35" s="40">
        <v>0</v>
      </c>
      <c r="G35" s="40">
        <v>0</v>
      </c>
      <c r="H35" s="40">
        <f t="shared" si="4"/>
        <v>0</v>
      </c>
      <c r="I35" s="40">
        <v>0</v>
      </c>
      <c r="J35" s="40">
        <v>0</v>
      </c>
      <c r="K35" s="40">
        <f t="shared" si="5"/>
        <v>0</v>
      </c>
      <c r="L35" s="40">
        <v>0</v>
      </c>
      <c r="M35" s="40">
        <v>0</v>
      </c>
      <c r="N35" s="40">
        <f t="shared" si="6"/>
        <v>0</v>
      </c>
      <c r="O35" s="40">
        <v>0</v>
      </c>
      <c r="P35" s="40">
        <v>0</v>
      </c>
      <c r="Q35" s="40">
        <f t="shared" si="7"/>
        <v>0</v>
      </c>
      <c r="R35" s="40">
        <v>0</v>
      </c>
      <c r="S35" s="40">
        <v>0</v>
      </c>
      <c r="T35" s="75">
        <f t="shared" si="8"/>
        <v>0</v>
      </c>
      <c r="U35" s="75">
        <v>0</v>
      </c>
      <c r="V35" s="75">
        <v>0</v>
      </c>
    </row>
    <row r="36" spans="1:22" s="4" customFormat="1" ht="12" customHeight="1">
      <c r="A36" s="32" t="s">
        <v>35</v>
      </c>
      <c r="B36" s="39">
        <f t="shared" si="0"/>
        <v>192</v>
      </c>
      <c r="C36" s="39">
        <f t="shared" si="1"/>
        <v>69</v>
      </c>
      <c r="D36" s="39">
        <f t="shared" si="2"/>
        <v>123</v>
      </c>
      <c r="E36" s="40">
        <f t="shared" si="3"/>
        <v>53</v>
      </c>
      <c r="F36" s="40">
        <v>25</v>
      </c>
      <c r="G36" s="40">
        <v>28</v>
      </c>
      <c r="H36" s="40">
        <f t="shared" si="4"/>
        <v>57</v>
      </c>
      <c r="I36" s="40">
        <v>17</v>
      </c>
      <c r="J36" s="40">
        <v>40</v>
      </c>
      <c r="K36" s="40">
        <f t="shared" si="5"/>
        <v>40</v>
      </c>
      <c r="L36" s="40">
        <v>15</v>
      </c>
      <c r="M36" s="40">
        <v>25</v>
      </c>
      <c r="N36" s="40">
        <f t="shared" si="6"/>
        <v>41</v>
      </c>
      <c r="O36" s="40">
        <v>11</v>
      </c>
      <c r="P36" s="40">
        <v>30</v>
      </c>
      <c r="Q36" s="40">
        <f t="shared" si="7"/>
        <v>0</v>
      </c>
      <c r="R36" s="40">
        <v>0</v>
      </c>
      <c r="S36" s="40">
        <v>0</v>
      </c>
      <c r="T36" s="75">
        <f t="shared" si="8"/>
        <v>1</v>
      </c>
      <c r="U36" s="75">
        <v>1</v>
      </c>
      <c r="V36" s="75">
        <v>0</v>
      </c>
    </row>
    <row r="37" spans="1:22" s="4" customFormat="1" ht="12" customHeight="1">
      <c r="A37" s="41" t="s">
        <v>21</v>
      </c>
      <c r="B37" s="39">
        <f t="shared" si="0"/>
        <v>216</v>
      </c>
      <c r="C37" s="39">
        <f t="shared" si="1"/>
        <v>61</v>
      </c>
      <c r="D37" s="39">
        <f t="shared" si="2"/>
        <v>155</v>
      </c>
      <c r="E37" s="40">
        <f t="shared" si="3"/>
        <v>54</v>
      </c>
      <c r="F37" s="42">
        <v>14</v>
      </c>
      <c r="G37" s="42">
        <v>40</v>
      </c>
      <c r="H37" s="40">
        <f t="shared" si="4"/>
        <v>52</v>
      </c>
      <c r="I37" s="42">
        <v>16</v>
      </c>
      <c r="J37" s="42">
        <v>36</v>
      </c>
      <c r="K37" s="40">
        <f t="shared" si="5"/>
        <v>54</v>
      </c>
      <c r="L37" s="42">
        <v>15</v>
      </c>
      <c r="M37" s="42">
        <v>39</v>
      </c>
      <c r="N37" s="40">
        <f t="shared" si="6"/>
        <v>53</v>
      </c>
      <c r="O37" s="42">
        <v>15</v>
      </c>
      <c r="P37" s="42">
        <v>38</v>
      </c>
      <c r="Q37" s="40">
        <f t="shared" si="7"/>
        <v>0</v>
      </c>
      <c r="R37" s="39">
        <v>0</v>
      </c>
      <c r="S37" s="39">
        <v>0</v>
      </c>
      <c r="T37" s="75">
        <f t="shared" si="8"/>
        <v>3</v>
      </c>
      <c r="U37" s="75">
        <v>1</v>
      </c>
      <c r="V37" s="75">
        <v>2</v>
      </c>
    </row>
    <row r="38" spans="1:22" s="4" customFormat="1" ht="12" customHeight="1">
      <c r="A38" s="32"/>
      <c r="B38" s="39">
        <f>SUM(B31:B37)</f>
        <v>1139</v>
      </c>
      <c r="C38" s="39">
        <f aca="true" t="shared" si="12" ref="C38:H38">SUM(C31:C37)</f>
        <v>383</v>
      </c>
      <c r="D38" s="39">
        <f t="shared" si="12"/>
        <v>756</v>
      </c>
      <c r="E38" s="39">
        <f t="shared" si="12"/>
        <v>290</v>
      </c>
      <c r="F38" s="39">
        <f t="shared" si="12"/>
        <v>105</v>
      </c>
      <c r="G38" s="39">
        <f t="shared" si="12"/>
        <v>185</v>
      </c>
      <c r="H38" s="39">
        <f t="shared" si="12"/>
        <v>288</v>
      </c>
      <c r="I38" s="39">
        <f aca="true" t="shared" si="13" ref="I38:V38">SUM(I31:I37)</f>
        <v>98</v>
      </c>
      <c r="J38" s="39">
        <f t="shared" si="13"/>
        <v>190</v>
      </c>
      <c r="K38" s="39">
        <f t="shared" si="13"/>
        <v>275</v>
      </c>
      <c r="L38" s="39">
        <f t="shared" si="13"/>
        <v>99</v>
      </c>
      <c r="M38" s="39">
        <f t="shared" si="13"/>
        <v>176</v>
      </c>
      <c r="N38" s="39">
        <f t="shared" si="13"/>
        <v>276</v>
      </c>
      <c r="O38" s="39">
        <f t="shared" si="13"/>
        <v>77</v>
      </c>
      <c r="P38" s="39">
        <f t="shared" si="13"/>
        <v>199</v>
      </c>
      <c r="Q38" s="39">
        <f t="shared" si="13"/>
        <v>0</v>
      </c>
      <c r="R38" s="39">
        <f t="shared" si="13"/>
        <v>0</v>
      </c>
      <c r="S38" s="39">
        <f t="shared" si="13"/>
        <v>0</v>
      </c>
      <c r="T38" s="39">
        <f t="shared" si="13"/>
        <v>10</v>
      </c>
      <c r="U38" s="39">
        <f t="shared" si="13"/>
        <v>4</v>
      </c>
      <c r="V38" s="39">
        <f t="shared" si="13"/>
        <v>6</v>
      </c>
    </row>
    <row r="39" spans="1:22" s="4" customFormat="1" ht="12" customHeight="1">
      <c r="A39" s="36" t="s">
        <v>148</v>
      </c>
      <c r="B39" s="39"/>
      <c r="C39" s="39"/>
      <c r="D39" s="39"/>
      <c r="E39" s="40"/>
      <c r="F39" s="42"/>
      <c r="G39" s="42"/>
      <c r="H39" s="39"/>
      <c r="I39" s="39"/>
      <c r="J39" s="39"/>
      <c r="K39" s="40"/>
      <c r="L39" s="42"/>
      <c r="M39" s="42"/>
      <c r="N39" s="39"/>
      <c r="O39" s="39"/>
      <c r="P39" s="39"/>
      <c r="Q39" s="40"/>
      <c r="R39" s="42"/>
      <c r="S39" s="39"/>
      <c r="T39" s="39"/>
      <c r="U39" s="42"/>
      <c r="V39" s="42"/>
    </row>
    <row r="40" spans="1:22" ht="12" customHeight="1">
      <c r="A40" s="41" t="s">
        <v>36</v>
      </c>
      <c r="B40" s="39">
        <f t="shared" si="0"/>
        <v>215</v>
      </c>
      <c r="C40" s="39">
        <f t="shared" si="1"/>
        <v>71</v>
      </c>
      <c r="D40" s="39">
        <f t="shared" si="2"/>
        <v>144</v>
      </c>
      <c r="E40" s="40">
        <f t="shared" si="3"/>
        <v>51</v>
      </c>
      <c r="F40" s="42">
        <v>17</v>
      </c>
      <c r="G40" s="42">
        <v>34</v>
      </c>
      <c r="H40" s="40">
        <f t="shared" si="4"/>
        <v>51</v>
      </c>
      <c r="I40" s="42">
        <v>22</v>
      </c>
      <c r="J40" s="42">
        <v>29</v>
      </c>
      <c r="K40" s="40">
        <f t="shared" si="5"/>
        <v>54</v>
      </c>
      <c r="L40" s="42">
        <v>20</v>
      </c>
      <c r="M40" s="42">
        <v>34</v>
      </c>
      <c r="N40" s="40">
        <f t="shared" si="6"/>
        <v>54</v>
      </c>
      <c r="O40" s="42">
        <v>9</v>
      </c>
      <c r="P40" s="42">
        <v>45</v>
      </c>
      <c r="Q40" s="40">
        <f t="shared" si="7"/>
        <v>0</v>
      </c>
      <c r="R40" s="42">
        <v>0</v>
      </c>
      <c r="S40" s="42">
        <v>0</v>
      </c>
      <c r="T40" s="75">
        <f t="shared" si="8"/>
        <v>5</v>
      </c>
      <c r="U40" s="75">
        <v>3</v>
      </c>
      <c r="V40" s="75">
        <v>2</v>
      </c>
    </row>
    <row r="41" spans="1:22" s="4" customFormat="1" ht="12" customHeight="1">
      <c r="A41" s="32" t="s">
        <v>37</v>
      </c>
      <c r="B41" s="39">
        <f t="shared" si="0"/>
        <v>414</v>
      </c>
      <c r="C41" s="39">
        <f t="shared" si="1"/>
        <v>79</v>
      </c>
      <c r="D41" s="39">
        <f t="shared" si="2"/>
        <v>335</v>
      </c>
      <c r="E41" s="40">
        <f t="shared" si="3"/>
        <v>99</v>
      </c>
      <c r="F41" s="40">
        <v>21</v>
      </c>
      <c r="G41" s="40">
        <v>78</v>
      </c>
      <c r="H41" s="40">
        <f t="shared" si="4"/>
        <v>109</v>
      </c>
      <c r="I41" s="40">
        <v>12</v>
      </c>
      <c r="J41" s="40">
        <v>97</v>
      </c>
      <c r="K41" s="40">
        <f t="shared" si="5"/>
        <v>99</v>
      </c>
      <c r="L41" s="40">
        <v>20</v>
      </c>
      <c r="M41" s="40">
        <v>79</v>
      </c>
      <c r="N41" s="40">
        <f t="shared" si="6"/>
        <v>106</v>
      </c>
      <c r="O41" s="40">
        <v>26</v>
      </c>
      <c r="P41" s="40">
        <v>80</v>
      </c>
      <c r="Q41" s="40">
        <f t="shared" si="7"/>
        <v>0</v>
      </c>
      <c r="R41" s="40">
        <v>0</v>
      </c>
      <c r="S41" s="40">
        <v>0</v>
      </c>
      <c r="T41" s="75">
        <f t="shared" si="8"/>
        <v>1</v>
      </c>
      <c r="U41" s="75">
        <v>0</v>
      </c>
      <c r="V41" s="75">
        <v>1</v>
      </c>
    </row>
    <row r="42" spans="1:22" s="4" customFormat="1" ht="12" customHeight="1">
      <c r="A42" s="41" t="s">
        <v>38</v>
      </c>
      <c r="B42" s="39">
        <f t="shared" si="0"/>
        <v>193</v>
      </c>
      <c r="C42" s="39">
        <f t="shared" si="1"/>
        <v>104</v>
      </c>
      <c r="D42" s="39">
        <f t="shared" si="2"/>
        <v>89</v>
      </c>
      <c r="E42" s="40">
        <f t="shared" si="3"/>
        <v>50</v>
      </c>
      <c r="F42" s="42">
        <v>26</v>
      </c>
      <c r="G42" s="42">
        <v>24</v>
      </c>
      <c r="H42" s="40">
        <f t="shared" si="4"/>
        <v>52</v>
      </c>
      <c r="I42" s="42">
        <v>30</v>
      </c>
      <c r="J42" s="42">
        <v>22</v>
      </c>
      <c r="K42" s="40">
        <f t="shared" si="5"/>
        <v>41</v>
      </c>
      <c r="L42" s="42">
        <v>21</v>
      </c>
      <c r="M42" s="42">
        <v>20</v>
      </c>
      <c r="N42" s="40">
        <f t="shared" si="6"/>
        <v>45</v>
      </c>
      <c r="O42" s="42">
        <v>22</v>
      </c>
      <c r="P42" s="42">
        <v>23</v>
      </c>
      <c r="Q42" s="40">
        <f>SUM(S42,R42)</f>
        <v>0</v>
      </c>
      <c r="R42" s="39">
        <v>0</v>
      </c>
      <c r="S42" s="39">
        <v>0</v>
      </c>
      <c r="T42" s="75">
        <f t="shared" si="8"/>
        <v>5</v>
      </c>
      <c r="U42" s="75">
        <v>5</v>
      </c>
      <c r="V42" s="75">
        <v>0</v>
      </c>
    </row>
    <row r="43" spans="1:22" ht="12" customHeight="1">
      <c r="A43" s="41" t="s">
        <v>117</v>
      </c>
      <c r="B43" s="39">
        <f t="shared" si="0"/>
        <v>183</v>
      </c>
      <c r="C43" s="39">
        <f t="shared" si="1"/>
        <v>44</v>
      </c>
      <c r="D43" s="39">
        <f t="shared" si="2"/>
        <v>139</v>
      </c>
      <c r="E43" s="40">
        <f t="shared" si="3"/>
        <v>48</v>
      </c>
      <c r="F43" s="42">
        <v>15</v>
      </c>
      <c r="G43" s="42">
        <v>33</v>
      </c>
      <c r="H43" s="40">
        <f t="shared" si="4"/>
        <v>47</v>
      </c>
      <c r="I43" s="42">
        <v>12</v>
      </c>
      <c r="J43" s="42">
        <v>35</v>
      </c>
      <c r="K43" s="40">
        <f t="shared" si="5"/>
        <v>42</v>
      </c>
      <c r="L43" s="42">
        <v>11</v>
      </c>
      <c r="M43" s="42">
        <v>31</v>
      </c>
      <c r="N43" s="40">
        <f t="shared" si="6"/>
        <v>43</v>
      </c>
      <c r="O43" s="42">
        <v>5</v>
      </c>
      <c r="P43" s="42">
        <v>38</v>
      </c>
      <c r="Q43" s="40">
        <f t="shared" si="7"/>
        <v>0</v>
      </c>
      <c r="R43" s="42">
        <v>0</v>
      </c>
      <c r="S43" s="42">
        <v>0</v>
      </c>
      <c r="T43" s="75">
        <f t="shared" si="8"/>
        <v>3</v>
      </c>
      <c r="U43" s="75">
        <v>1</v>
      </c>
      <c r="V43" s="75">
        <v>2</v>
      </c>
    </row>
    <row r="44" spans="1:22" s="4" customFormat="1" ht="12" customHeight="1">
      <c r="A44" s="32" t="s">
        <v>39</v>
      </c>
      <c r="B44" s="39">
        <f t="shared" si="0"/>
        <v>174</v>
      </c>
      <c r="C44" s="39">
        <f t="shared" si="1"/>
        <v>31</v>
      </c>
      <c r="D44" s="39">
        <f t="shared" si="2"/>
        <v>143</v>
      </c>
      <c r="E44" s="40">
        <f t="shared" si="3"/>
        <v>48</v>
      </c>
      <c r="F44" s="40">
        <v>8</v>
      </c>
      <c r="G44" s="40">
        <v>40</v>
      </c>
      <c r="H44" s="40">
        <f t="shared" si="4"/>
        <v>46</v>
      </c>
      <c r="I44" s="40">
        <v>11</v>
      </c>
      <c r="J44" s="40">
        <v>35</v>
      </c>
      <c r="K44" s="40">
        <f t="shared" si="5"/>
        <v>37</v>
      </c>
      <c r="L44" s="40">
        <v>6</v>
      </c>
      <c r="M44" s="40">
        <v>31</v>
      </c>
      <c r="N44" s="40">
        <f t="shared" si="6"/>
        <v>42</v>
      </c>
      <c r="O44" s="40">
        <v>5</v>
      </c>
      <c r="P44" s="40">
        <v>37</v>
      </c>
      <c r="Q44" s="40">
        <f t="shared" si="7"/>
        <v>0</v>
      </c>
      <c r="R44" s="40">
        <v>0</v>
      </c>
      <c r="S44" s="40">
        <v>0</v>
      </c>
      <c r="T44" s="75">
        <f t="shared" si="8"/>
        <v>1</v>
      </c>
      <c r="U44" s="75">
        <v>1</v>
      </c>
      <c r="V44" s="75">
        <v>0</v>
      </c>
    </row>
    <row r="45" spans="1:22" s="4" customFormat="1" ht="12" customHeight="1">
      <c r="A45" s="41"/>
      <c r="B45" s="39">
        <f>SUM(B40:B44)</f>
        <v>1179</v>
      </c>
      <c r="C45" s="39">
        <f aca="true" t="shared" si="14" ref="C45:P45">SUM(C40:C44)</f>
        <v>329</v>
      </c>
      <c r="D45" s="39">
        <f t="shared" si="14"/>
        <v>850</v>
      </c>
      <c r="E45" s="39">
        <f t="shared" si="14"/>
        <v>296</v>
      </c>
      <c r="F45" s="39">
        <f t="shared" si="14"/>
        <v>87</v>
      </c>
      <c r="G45" s="39">
        <f t="shared" si="14"/>
        <v>209</v>
      </c>
      <c r="H45" s="39">
        <f t="shared" si="14"/>
        <v>305</v>
      </c>
      <c r="I45" s="39">
        <f t="shared" si="14"/>
        <v>87</v>
      </c>
      <c r="J45" s="39">
        <f t="shared" si="14"/>
        <v>218</v>
      </c>
      <c r="K45" s="39">
        <f t="shared" si="14"/>
        <v>273</v>
      </c>
      <c r="L45" s="39">
        <f t="shared" si="14"/>
        <v>78</v>
      </c>
      <c r="M45" s="39">
        <f t="shared" si="14"/>
        <v>195</v>
      </c>
      <c r="N45" s="39">
        <f t="shared" si="14"/>
        <v>290</v>
      </c>
      <c r="O45" s="39">
        <f t="shared" si="14"/>
        <v>67</v>
      </c>
      <c r="P45" s="39">
        <f t="shared" si="14"/>
        <v>223</v>
      </c>
      <c r="Q45" s="39">
        <f aca="true" t="shared" si="15" ref="Q45:V45">SUM(Q40:Q44)</f>
        <v>0</v>
      </c>
      <c r="R45" s="39">
        <f t="shared" si="15"/>
        <v>0</v>
      </c>
      <c r="S45" s="39">
        <f t="shared" si="15"/>
        <v>0</v>
      </c>
      <c r="T45" s="39">
        <f t="shared" si="15"/>
        <v>15</v>
      </c>
      <c r="U45" s="39">
        <f t="shared" si="15"/>
        <v>10</v>
      </c>
      <c r="V45" s="39">
        <f t="shared" si="15"/>
        <v>5</v>
      </c>
    </row>
    <row r="46" spans="1:22" ht="12" customHeight="1">
      <c r="A46" s="36" t="s">
        <v>147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42"/>
      <c r="V46" s="42"/>
    </row>
    <row r="47" spans="1:22" s="4" customFormat="1" ht="12" customHeight="1">
      <c r="A47" s="32" t="s">
        <v>118</v>
      </c>
      <c r="B47" s="39">
        <f t="shared" si="0"/>
        <v>37</v>
      </c>
      <c r="C47" s="39">
        <f t="shared" si="1"/>
        <v>16</v>
      </c>
      <c r="D47" s="39">
        <f t="shared" si="2"/>
        <v>21</v>
      </c>
      <c r="E47" s="40">
        <f t="shared" si="3"/>
        <v>37</v>
      </c>
      <c r="F47" s="40">
        <v>16</v>
      </c>
      <c r="G47" s="39">
        <v>21</v>
      </c>
      <c r="H47" s="39">
        <f>SUM(K47,N47,Q47,T47,W47,Z47)</f>
        <v>0</v>
      </c>
      <c r="I47" s="39">
        <v>0</v>
      </c>
      <c r="J47" s="40">
        <v>0</v>
      </c>
      <c r="K47" s="40">
        <v>0</v>
      </c>
      <c r="L47" s="39">
        <v>0</v>
      </c>
      <c r="M47" s="39">
        <v>0</v>
      </c>
      <c r="N47" s="39">
        <f>SUM(Q47,T47,W47,Z47,AC47,AF47)</f>
        <v>0</v>
      </c>
      <c r="O47" s="40">
        <v>0</v>
      </c>
      <c r="P47" s="40">
        <v>0</v>
      </c>
      <c r="Q47" s="39">
        <f t="shared" si="7"/>
        <v>0</v>
      </c>
      <c r="R47" s="40">
        <v>0</v>
      </c>
      <c r="S47" s="40">
        <v>0</v>
      </c>
      <c r="T47" s="75">
        <f t="shared" si="8"/>
        <v>0</v>
      </c>
      <c r="U47" s="75">
        <v>0</v>
      </c>
      <c r="V47" s="75">
        <v>0</v>
      </c>
    </row>
    <row r="48" spans="1:22" s="4" customFormat="1" ht="12" customHeight="1">
      <c r="A48" s="41" t="s">
        <v>23</v>
      </c>
      <c r="B48" s="39">
        <f t="shared" si="0"/>
        <v>193</v>
      </c>
      <c r="C48" s="39">
        <f t="shared" si="1"/>
        <v>92</v>
      </c>
      <c r="D48" s="39">
        <f t="shared" si="2"/>
        <v>101</v>
      </c>
      <c r="E48" s="40">
        <f t="shared" si="3"/>
        <v>45</v>
      </c>
      <c r="F48" s="42">
        <v>17</v>
      </c>
      <c r="G48" s="42">
        <v>28</v>
      </c>
      <c r="H48" s="40">
        <f t="shared" si="4"/>
        <v>53</v>
      </c>
      <c r="I48" s="42">
        <v>27</v>
      </c>
      <c r="J48" s="42">
        <v>26</v>
      </c>
      <c r="K48" s="40">
        <f t="shared" si="5"/>
        <v>49</v>
      </c>
      <c r="L48" s="42">
        <v>27</v>
      </c>
      <c r="M48" s="42">
        <v>22</v>
      </c>
      <c r="N48" s="40">
        <f t="shared" si="6"/>
        <v>46</v>
      </c>
      <c r="O48" s="42">
        <v>21</v>
      </c>
      <c r="P48" s="42">
        <v>25</v>
      </c>
      <c r="Q48" s="40">
        <f t="shared" si="7"/>
        <v>0</v>
      </c>
      <c r="R48" s="39">
        <v>0</v>
      </c>
      <c r="S48" s="39">
        <v>0</v>
      </c>
      <c r="T48" s="75">
        <f t="shared" si="8"/>
        <v>0</v>
      </c>
      <c r="U48" s="75">
        <v>0</v>
      </c>
      <c r="V48" s="75">
        <v>0</v>
      </c>
    </row>
    <row r="49" spans="1:22" s="4" customFormat="1" ht="12" customHeight="1">
      <c r="A49" s="32" t="s">
        <v>40</v>
      </c>
      <c r="B49" s="39">
        <f t="shared" si="0"/>
        <v>204</v>
      </c>
      <c r="C49" s="39">
        <f t="shared" si="1"/>
        <v>91</v>
      </c>
      <c r="D49" s="39">
        <f t="shared" si="2"/>
        <v>113</v>
      </c>
      <c r="E49" s="40">
        <f t="shared" si="3"/>
        <v>47</v>
      </c>
      <c r="F49" s="40">
        <v>22</v>
      </c>
      <c r="G49" s="40">
        <v>25</v>
      </c>
      <c r="H49" s="40">
        <f t="shared" si="4"/>
        <v>54</v>
      </c>
      <c r="I49" s="40">
        <v>23</v>
      </c>
      <c r="J49" s="40">
        <v>31</v>
      </c>
      <c r="K49" s="40">
        <f t="shared" si="5"/>
        <v>50</v>
      </c>
      <c r="L49" s="40">
        <v>22</v>
      </c>
      <c r="M49" s="40">
        <v>28</v>
      </c>
      <c r="N49" s="40">
        <f t="shared" si="6"/>
        <v>50</v>
      </c>
      <c r="O49" s="40">
        <v>21</v>
      </c>
      <c r="P49" s="40">
        <v>29</v>
      </c>
      <c r="Q49" s="40">
        <f t="shared" si="7"/>
        <v>0</v>
      </c>
      <c r="R49" s="40">
        <v>0</v>
      </c>
      <c r="S49" s="40">
        <v>0</v>
      </c>
      <c r="T49" s="75">
        <f t="shared" si="8"/>
        <v>3</v>
      </c>
      <c r="U49" s="75">
        <v>3</v>
      </c>
      <c r="V49" s="75">
        <v>0</v>
      </c>
    </row>
    <row r="50" spans="1:22" s="4" customFormat="1" ht="12" customHeight="1">
      <c r="A50" s="41" t="s">
        <v>24</v>
      </c>
      <c r="B50" s="39">
        <f t="shared" si="0"/>
        <v>203</v>
      </c>
      <c r="C50" s="39">
        <f t="shared" si="1"/>
        <v>79</v>
      </c>
      <c r="D50" s="39">
        <f t="shared" si="2"/>
        <v>124</v>
      </c>
      <c r="E50" s="40">
        <f t="shared" si="3"/>
        <v>50</v>
      </c>
      <c r="F50" s="42">
        <v>21</v>
      </c>
      <c r="G50" s="42">
        <v>29</v>
      </c>
      <c r="H50" s="40">
        <f t="shared" si="4"/>
        <v>53</v>
      </c>
      <c r="I50" s="42">
        <v>19</v>
      </c>
      <c r="J50" s="42">
        <v>34</v>
      </c>
      <c r="K50" s="40">
        <f t="shared" si="5"/>
        <v>50</v>
      </c>
      <c r="L50" s="42">
        <v>25</v>
      </c>
      <c r="M50" s="42">
        <v>25</v>
      </c>
      <c r="N50" s="40">
        <f t="shared" si="6"/>
        <v>50</v>
      </c>
      <c r="O50" s="42">
        <v>14</v>
      </c>
      <c r="P50" s="42">
        <v>36</v>
      </c>
      <c r="Q50" s="40">
        <f t="shared" si="7"/>
        <v>0</v>
      </c>
      <c r="R50" s="39">
        <v>0</v>
      </c>
      <c r="S50" s="39">
        <v>0</v>
      </c>
      <c r="T50" s="75">
        <f t="shared" si="8"/>
        <v>0</v>
      </c>
      <c r="U50" s="75">
        <v>0</v>
      </c>
      <c r="V50" s="75">
        <v>0</v>
      </c>
    </row>
    <row r="51" spans="1:22" ht="12" customHeight="1">
      <c r="A51" s="41" t="s">
        <v>41</v>
      </c>
      <c r="B51" s="39">
        <f t="shared" si="0"/>
        <v>201</v>
      </c>
      <c r="C51" s="39">
        <f t="shared" si="1"/>
        <v>143</v>
      </c>
      <c r="D51" s="39">
        <f t="shared" si="2"/>
        <v>58</v>
      </c>
      <c r="E51" s="40">
        <f t="shared" si="3"/>
        <v>52</v>
      </c>
      <c r="F51" s="42">
        <v>40</v>
      </c>
      <c r="G51" s="42">
        <v>12</v>
      </c>
      <c r="H51" s="40">
        <f t="shared" si="4"/>
        <v>52</v>
      </c>
      <c r="I51" s="42">
        <v>35</v>
      </c>
      <c r="J51" s="42">
        <v>17</v>
      </c>
      <c r="K51" s="40">
        <f t="shared" si="5"/>
        <v>48</v>
      </c>
      <c r="L51" s="42">
        <v>33</v>
      </c>
      <c r="M51" s="42">
        <v>15</v>
      </c>
      <c r="N51" s="40">
        <f t="shared" si="6"/>
        <v>48</v>
      </c>
      <c r="O51" s="42">
        <v>34</v>
      </c>
      <c r="P51" s="42">
        <v>14</v>
      </c>
      <c r="Q51" s="40">
        <f t="shared" si="7"/>
        <v>0</v>
      </c>
      <c r="R51" s="42">
        <v>0</v>
      </c>
      <c r="S51" s="42">
        <v>0</v>
      </c>
      <c r="T51" s="75">
        <f>SUM(U51,V51)</f>
        <v>1</v>
      </c>
      <c r="U51" s="75">
        <v>1</v>
      </c>
      <c r="V51" s="75">
        <v>0</v>
      </c>
    </row>
    <row r="52" spans="1:22" s="4" customFormat="1" ht="12" customHeight="1">
      <c r="A52" s="32" t="s">
        <v>25</v>
      </c>
      <c r="B52" s="39">
        <f t="shared" si="0"/>
        <v>146</v>
      </c>
      <c r="C52" s="39">
        <f t="shared" si="1"/>
        <v>59</v>
      </c>
      <c r="D52" s="39">
        <f t="shared" si="2"/>
        <v>87</v>
      </c>
      <c r="E52" s="40">
        <f t="shared" si="3"/>
        <v>52</v>
      </c>
      <c r="F52" s="40">
        <v>22</v>
      </c>
      <c r="G52" s="40">
        <v>30</v>
      </c>
      <c r="H52" s="40">
        <f t="shared" si="4"/>
        <v>54</v>
      </c>
      <c r="I52" s="40">
        <v>18</v>
      </c>
      <c r="J52" s="40">
        <v>36</v>
      </c>
      <c r="K52" s="40">
        <f t="shared" si="5"/>
        <v>40</v>
      </c>
      <c r="L52" s="40">
        <v>19</v>
      </c>
      <c r="M52" s="40">
        <v>21</v>
      </c>
      <c r="N52" s="40">
        <f t="shared" si="6"/>
        <v>0</v>
      </c>
      <c r="O52" s="40">
        <v>0</v>
      </c>
      <c r="P52" s="40">
        <v>0</v>
      </c>
      <c r="Q52" s="40">
        <f t="shared" si="7"/>
        <v>0</v>
      </c>
      <c r="R52" s="40">
        <v>0</v>
      </c>
      <c r="S52" s="40">
        <v>0</v>
      </c>
      <c r="T52" s="75">
        <f t="shared" si="8"/>
        <v>0</v>
      </c>
      <c r="U52" s="75">
        <v>0</v>
      </c>
      <c r="V52" s="75">
        <v>0</v>
      </c>
    </row>
    <row r="53" spans="1:22" ht="12" customHeight="1">
      <c r="A53" s="41"/>
      <c r="B53" s="39">
        <f>SUM(B47:B52)</f>
        <v>984</v>
      </c>
      <c r="C53" s="39">
        <f aca="true" t="shared" si="16" ref="C53:M53">SUM(C47:C52)</f>
        <v>480</v>
      </c>
      <c r="D53" s="39">
        <f t="shared" si="16"/>
        <v>504</v>
      </c>
      <c r="E53" s="39">
        <f t="shared" si="16"/>
        <v>283</v>
      </c>
      <c r="F53" s="39">
        <f t="shared" si="16"/>
        <v>138</v>
      </c>
      <c r="G53" s="39">
        <f t="shared" si="16"/>
        <v>145</v>
      </c>
      <c r="H53" s="39">
        <f t="shared" si="16"/>
        <v>266</v>
      </c>
      <c r="I53" s="39">
        <f t="shared" si="16"/>
        <v>122</v>
      </c>
      <c r="J53" s="39">
        <f t="shared" si="16"/>
        <v>144</v>
      </c>
      <c r="K53" s="39">
        <f t="shared" si="16"/>
        <v>237</v>
      </c>
      <c r="L53" s="39">
        <f t="shared" si="16"/>
        <v>126</v>
      </c>
      <c r="M53" s="39">
        <f t="shared" si="16"/>
        <v>111</v>
      </c>
      <c r="N53" s="39">
        <f aca="true" t="shared" si="17" ref="N53:V53">SUM(N47:N52)</f>
        <v>194</v>
      </c>
      <c r="O53" s="39">
        <f t="shared" si="17"/>
        <v>90</v>
      </c>
      <c r="P53" s="39">
        <f t="shared" si="17"/>
        <v>104</v>
      </c>
      <c r="Q53" s="39">
        <f t="shared" si="17"/>
        <v>0</v>
      </c>
      <c r="R53" s="39">
        <f t="shared" si="17"/>
        <v>0</v>
      </c>
      <c r="S53" s="39">
        <f t="shared" si="17"/>
        <v>0</v>
      </c>
      <c r="T53" s="39">
        <f t="shared" si="17"/>
        <v>4</v>
      </c>
      <c r="U53" s="39">
        <f t="shared" si="17"/>
        <v>4</v>
      </c>
      <c r="V53" s="39">
        <f t="shared" si="17"/>
        <v>0</v>
      </c>
    </row>
    <row r="54" spans="1:22" ht="12" customHeight="1">
      <c r="A54" s="41" t="s">
        <v>153</v>
      </c>
      <c r="B54" s="42">
        <v>7633</v>
      </c>
      <c r="C54" s="42">
        <v>3919</v>
      </c>
      <c r="D54" s="42">
        <v>3714</v>
      </c>
      <c r="E54" s="42">
        <v>1891</v>
      </c>
      <c r="F54" s="42">
        <v>970</v>
      </c>
      <c r="G54" s="42">
        <v>921</v>
      </c>
      <c r="H54" s="42">
        <v>1922</v>
      </c>
      <c r="I54" s="42">
        <v>974</v>
      </c>
      <c r="J54" s="42">
        <v>948</v>
      </c>
      <c r="K54" s="42">
        <v>1849</v>
      </c>
      <c r="L54" s="42">
        <v>994</v>
      </c>
      <c r="M54" s="42">
        <v>855</v>
      </c>
      <c r="N54" s="42">
        <v>1825</v>
      </c>
      <c r="O54" s="42">
        <v>872</v>
      </c>
      <c r="P54" s="42">
        <v>953</v>
      </c>
      <c r="Q54" s="40">
        <v>48</v>
      </c>
      <c r="R54" s="42">
        <v>30</v>
      </c>
      <c r="S54" s="42">
        <v>18</v>
      </c>
      <c r="T54" s="42">
        <v>98</v>
      </c>
      <c r="U54" s="42">
        <v>79</v>
      </c>
      <c r="V54" s="42">
        <v>19</v>
      </c>
    </row>
    <row r="55" spans="1:22" ht="17.25" thickBot="1">
      <c r="A55" s="43"/>
      <c r="B55" s="44"/>
      <c r="C55" s="44"/>
      <c r="D55" s="44"/>
      <c r="E55" s="45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0"/>
      <c r="R55" s="44"/>
      <c r="S55" s="44"/>
      <c r="T55" s="44"/>
      <c r="U55" s="44"/>
      <c r="V55" s="44"/>
    </row>
    <row r="56" spans="1:22" ht="15.75" customHeight="1" thickBot="1">
      <c r="A56" s="164" t="str">
        <f>'99-2總合計表'!B3</f>
        <v>992註冊人數統計</v>
      </c>
      <c r="B56" s="166" t="str">
        <f>'99-2總合計表'!C3</f>
        <v>合計</v>
      </c>
      <c r="C56" s="164" t="str">
        <f>'99-2總合計表'!D3</f>
        <v>男</v>
      </c>
      <c r="D56" s="166" t="str">
        <f>'99-2總合計表'!E3</f>
        <v>女</v>
      </c>
      <c r="E56" s="46"/>
      <c r="F56" s="156" t="str">
        <f>'99-2總合計表'!B11</f>
        <v>992註冊人數</v>
      </c>
      <c r="G56" s="157"/>
      <c r="H56" s="158"/>
      <c r="I56" s="156" t="s">
        <v>104</v>
      </c>
      <c r="J56" s="157"/>
      <c r="K56" s="158"/>
      <c r="L56" s="156" t="s">
        <v>105</v>
      </c>
      <c r="M56" s="157"/>
      <c r="N56" s="158"/>
      <c r="O56" s="156" t="s">
        <v>106</v>
      </c>
      <c r="P56" s="157"/>
      <c r="Q56" s="158"/>
      <c r="R56" s="156" t="s">
        <v>107</v>
      </c>
      <c r="S56" s="157"/>
      <c r="T56" s="158"/>
      <c r="U56" s="44"/>
      <c r="V56" s="44"/>
    </row>
    <row r="57" spans="1:22" ht="15.75" customHeight="1" thickBot="1">
      <c r="A57" s="165"/>
      <c r="B57" s="167"/>
      <c r="C57" s="165"/>
      <c r="D57" s="167"/>
      <c r="E57" s="46"/>
      <c r="F57" s="156"/>
      <c r="G57" s="157"/>
      <c r="H57" s="158"/>
      <c r="I57" s="47" t="s">
        <v>1</v>
      </c>
      <c r="J57" s="47" t="s">
        <v>2</v>
      </c>
      <c r="K57" s="47" t="s">
        <v>3</v>
      </c>
      <c r="L57" s="47" t="s">
        <v>1</v>
      </c>
      <c r="M57" s="47" t="s">
        <v>2</v>
      </c>
      <c r="N57" s="47" t="s">
        <v>3</v>
      </c>
      <c r="O57" s="47" t="s">
        <v>1</v>
      </c>
      <c r="P57" s="47" t="s">
        <v>2</v>
      </c>
      <c r="Q57" s="47" t="s">
        <v>3</v>
      </c>
      <c r="R57" s="47" t="s">
        <v>1</v>
      </c>
      <c r="S57" s="47" t="s">
        <v>2</v>
      </c>
      <c r="T57" s="47" t="s">
        <v>3</v>
      </c>
      <c r="U57" s="48"/>
      <c r="V57" s="48"/>
    </row>
    <row r="58" spans="1:22" ht="15.75" customHeight="1" thickBot="1">
      <c r="A58" s="49" t="str">
        <f>'99-2總合計表'!B5</f>
        <v>學士班</v>
      </c>
      <c r="B58" s="51">
        <v>7633</v>
      </c>
      <c r="C58" s="51">
        <v>3919</v>
      </c>
      <c r="D58" s="51">
        <v>3714</v>
      </c>
      <c r="E58" s="46"/>
      <c r="F58" s="152" t="s">
        <v>6</v>
      </c>
      <c r="G58" s="153"/>
      <c r="H58" s="154"/>
      <c r="I58" s="50">
        <v>1985</v>
      </c>
      <c r="J58" s="50">
        <v>1023</v>
      </c>
      <c r="K58" s="50">
        <v>962</v>
      </c>
      <c r="L58" s="50">
        <v>1664</v>
      </c>
      <c r="M58" s="50">
        <v>858</v>
      </c>
      <c r="N58" s="50">
        <v>806</v>
      </c>
      <c r="O58" s="50">
        <v>280</v>
      </c>
      <c r="P58" s="50">
        <v>143</v>
      </c>
      <c r="Q58" s="50">
        <v>137</v>
      </c>
      <c r="R58" s="50">
        <v>41</v>
      </c>
      <c r="S58" s="50">
        <v>22</v>
      </c>
      <c r="T58" s="50">
        <v>19</v>
      </c>
      <c r="U58" s="44"/>
      <c r="V58" s="44"/>
    </row>
    <row r="59" spans="1:22" ht="15.75" customHeight="1" thickBot="1">
      <c r="A59" s="49" t="s">
        <v>109</v>
      </c>
      <c r="B59" s="51">
        <v>1682</v>
      </c>
      <c r="C59" s="51">
        <v>809</v>
      </c>
      <c r="D59" s="51">
        <v>873</v>
      </c>
      <c r="E59" s="46"/>
      <c r="F59" s="152" t="s">
        <v>8</v>
      </c>
      <c r="G59" s="153"/>
      <c r="H59" s="154"/>
      <c r="I59" s="50">
        <v>1824</v>
      </c>
      <c r="J59" s="50">
        <v>1489</v>
      </c>
      <c r="K59" s="50">
        <v>335</v>
      </c>
      <c r="L59" s="50">
        <v>1568</v>
      </c>
      <c r="M59" s="50">
        <v>1275</v>
      </c>
      <c r="N59" s="50">
        <v>293</v>
      </c>
      <c r="O59" s="50">
        <v>238</v>
      </c>
      <c r="P59" s="50">
        <v>199</v>
      </c>
      <c r="Q59" s="50">
        <v>39</v>
      </c>
      <c r="R59" s="50">
        <v>18</v>
      </c>
      <c r="S59" s="50">
        <v>15</v>
      </c>
      <c r="T59" s="50">
        <v>3</v>
      </c>
      <c r="U59" s="44"/>
      <c r="V59" s="44"/>
    </row>
    <row r="60" spans="1:22" ht="15.75" customHeight="1" thickBot="1">
      <c r="A60" s="49" t="s">
        <v>91</v>
      </c>
      <c r="B60" s="51">
        <v>184</v>
      </c>
      <c r="C60" s="51">
        <v>105</v>
      </c>
      <c r="D60" s="51">
        <v>79</v>
      </c>
      <c r="E60" s="46"/>
      <c r="F60" s="152" t="s">
        <v>7</v>
      </c>
      <c r="G60" s="153"/>
      <c r="H60" s="154"/>
      <c r="I60" s="50">
        <v>1305</v>
      </c>
      <c r="J60" s="50">
        <v>700</v>
      </c>
      <c r="K60" s="50">
        <v>605</v>
      </c>
      <c r="L60" s="50">
        <v>1099</v>
      </c>
      <c r="M60" s="50">
        <v>594</v>
      </c>
      <c r="N60" s="50">
        <v>505</v>
      </c>
      <c r="O60" s="50">
        <v>189</v>
      </c>
      <c r="P60" s="50">
        <v>100</v>
      </c>
      <c r="Q60" s="50">
        <v>89</v>
      </c>
      <c r="R60" s="50">
        <v>17</v>
      </c>
      <c r="S60" s="50">
        <v>6</v>
      </c>
      <c r="T60" s="50">
        <v>11</v>
      </c>
      <c r="U60" s="44"/>
      <c r="V60" s="44"/>
    </row>
    <row r="61" spans="1:22" ht="15.75" customHeight="1" thickBot="1">
      <c r="A61" s="49" t="s">
        <v>108</v>
      </c>
      <c r="B61" s="51">
        <v>9499</v>
      </c>
      <c r="C61" s="51">
        <v>4833</v>
      </c>
      <c r="D61" s="51">
        <v>4666</v>
      </c>
      <c r="E61" s="46"/>
      <c r="F61" s="152" t="s">
        <v>4</v>
      </c>
      <c r="G61" s="153"/>
      <c r="H61" s="154"/>
      <c r="I61" s="50">
        <v>1722</v>
      </c>
      <c r="J61" s="50">
        <v>600</v>
      </c>
      <c r="K61" s="50">
        <v>1122</v>
      </c>
      <c r="L61" s="50">
        <v>1139</v>
      </c>
      <c r="M61" s="50">
        <v>383</v>
      </c>
      <c r="N61" s="50">
        <v>756</v>
      </c>
      <c r="O61" s="50">
        <v>517</v>
      </c>
      <c r="P61" s="50">
        <v>184</v>
      </c>
      <c r="Q61" s="50">
        <v>333</v>
      </c>
      <c r="R61" s="50">
        <v>66</v>
      </c>
      <c r="S61" s="50">
        <v>33</v>
      </c>
      <c r="T61" s="50">
        <v>33</v>
      </c>
      <c r="U61" s="44"/>
      <c r="V61" s="44"/>
    </row>
    <row r="62" spans="1:22" ht="15.75" customHeight="1" thickBot="1">
      <c r="A62" s="43"/>
      <c r="B62" s="43"/>
      <c r="C62" s="43"/>
      <c r="D62" s="43"/>
      <c r="E62" s="46"/>
      <c r="F62" s="155" t="s">
        <v>5</v>
      </c>
      <c r="G62" s="136"/>
      <c r="H62" s="137"/>
      <c r="I62" s="50">
        <v>1380</v>
      </c>
      <c r="J62" s="50">
        <v>393</v>
      </c>
      <c r="K62" s="50">
        <v>987</v>
      </c>
      <c r="L62" s="50">
        <v>1179</v>
      </c>
      <c r="M62" s="50">
        <v>329</v>
      </c>
      <c r="N62" s="50">
        <v>850</v>
      </c>
      <c r="O62" s="50">
        <v>201</v>
      </c>
      <c r="P62" s="50">
        <v>64</v>
      </c>
      <c r="Q62" s="50">
        <v>137</v>
      </c>
      <c r="R62" s="50">
        <v>0</v>
      </c>
      <c r="S62" s="50">
        <v>0</v>
      </c>
      <c r="T62" s="50">
        <v>0</v>
      </c>
      <c r="U62" s="44"/>
      <c r="V62" s="44"/>
    </row>
    <row r="63" spans="1:22" ht="15.75" customHeight="1" thickBot="1">
      <c r="A63" s="43"/>
      <c r="B63" s="43"/>
      <c r="C63" s="43"/>
      <c r="D63" s="43"/>
      <c r="E63" s="46"/>
      <c r="F63" s="152" t="s">
        <v>9</v>
      </c>
      <c r="G63" s="153"/>
      <c r="H63" s="154"/>
      <c r="I63" s="50">
        <v>1277</v>
      </c>
      <c r="J63" s="50">
        <v>625</v>
      </c>
      <c r="K63" s="50">
        <v>652</v>
      </c>
      <c r="L63" s="50">
        <v>984</v>
      </c>
      <c r="M63" s="50">
        <v>480</v>
      </c>
      <c r="N63" s="50">
        <v>504</v>
      </c>
      <c r="O63" s="50">
        <v>251</v>
      </c>
      <c r="P63" s="50">
        <v>116</v>
      </c>
      <c r="Q63" s="50">
        <v>135</v>
      </c>
      <c r="R63" s="50">
        <v>42</v>
      </c>
      <c r="S63" s="50">
        <v>29</v>
      </c>
      <c r="T63" s="50">
        <v>13</v>
      </c>
      <c r="U63" s="44"/>
      <c r="V63" s="44"/>
    </row>
    <row r="64" spans="1:22" ht="15.75" customHeight="1" thickBot="1">
      <c r="A64" s="43"/>
      <c r="B64" s="43"/>
      <c r="C64" s="43"/>
      <c r="D64" s="43"/>
      <c r="E64" s="46"/>
      <c r="F64" s="152" t="s">
        <v>89</v>
      </c>
      <c r="G64" s="153"/>
      <c r="H64" s="154"/>
      <c r="I64" s="50">
        <v>6</v>
      </c>
      <c r="J64" s="50">
        <v>3</v>
      </c>
      <c r="K64" s="50">
        <v>3</v>
      </c>
      <c r="L64" s="50">
        <v>0</v>
      </c>
      <c r="M64" s="50">
        <v>0</v>
      </c>
      <c r="N64" s="50">
        <v>0</v>
      </c>
      <c r="O64" s="50">
        <v>6</v>
      </c>
      <c r="P64" s="50">
        <v>3</v>
      </c>
      <c r="Q64" s="50">
        <v>3</v>
      </c>
      <c r="R64" s="50">
        <v>0</v>
      </c>
      <c r="S64" s="50">
        <v>0</v>
      </c>
      <c r="T64" s="50">
        <v>0</v>
      </c>
      <c r="U64" s="44"/>
      <c r="V64" s="44"/>
    </row>
    <row r="65" spans="1:22" ht="15.75" customHeight="1" thickBot="1">
      <c r="A65" s="43"/>
      <c r="B65" s="43"/>
      <c r="C65" s="43"/>
      <c r="D65" s="43"/>
      <c r="E65" s="46"/>
      <c r="F65" s="152" t="s">
        <v>103</v>
      </c>
      <c r="G65" s="153"/>
      <c r="H65" s="154"/>
      <c r="I65" s="50">
        <f aca="true" t="shared" si="18" ref="I65:T65">SUM(I58:I64)</f>
        <v>9499</v>
      </c>
      <c r="J65" s="50">
        <f t="shared" si="18"/>
        <v>4833</v>
      </c>
      <c r="K65" s="50">
        <f t="shared" si="18"/>
        <v>4666</v>
      </c>
      <c r="L65" s="50">
        <f t="shared" si="18"/>
        <v>7633</v>
      </c>
      <c r="M65" s="50">
        <f t="shared" si="18"/>
        <v>3919</v>
      </c>
      <c r="N65" s="50">
        <f t="shared" si="18"/>
        <v>3714</v>
      </c>
      <c r="O65" s="50">
        <f t="shared" si="18"/>
        <v>1682</v>
      </c>
      <c r="P65" s="50">
        <f t="shared" si="18"/>
        <v>809</v>
      </c>
      <c r="Q65" s="50">
        <f t="shared" si="18"/>
        <v>873</v>
      </c>
      <c r="R65" s="50">
        <f t="shared" si="18"/>
        <v>184</v>
      </c>
      <c r="S65" s="50">
        <f t="shared" si="18"/>
        <v>105</v>
      </c>
      <c r="T65" s="50">
        <f t="shared" si="18"/>
        <v>79</v>
      </c>
      <c r="U65" s="44"/>
      <c r="V65" s="44"/>
    </row>
    <row r="66" spans="1:22" ht="16.5">
      <c r="A66" s="43"/>
      <c r="B66" s="44"/>
      <c r="C66" s="44"/>
      <c r="D66" s="44"/>
      <c r="E66" s="45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</row>
  </sheetData>
  <sheetProtection/>
  <mergeCells count="27">
    <mergeCell ref="F56:H57"/>
    <mergeCell ref="I56:K56"/>
    <mergeCell ref="A56:A57"/>
    <mergeCell ref="B56:B57"/>
    <mergeCell ref="C56:C57"/>
    <mergeCell ref="D56:D57"/>
    <mergeCell ref="Q1:V1"/>
    <mergeCell ref="A1:P1"/>
    <mergeCell ref="A2:A3"/>
    <mergeCell ref="E2:G2"/>
    <mergeCell ref="H2:J2"/>
    <mergeCell ref="B2:D2"/>
    <mergeCell ref="L56:N56"/>
    <mergeCell ref="O56:Q56"/>
    <mergeCell ref="R56:T56"/>
    <mergeCell ref="T2:V2"/>
    <mergeCell ref="Q2:S2"/>
    <mergeCell ref="K2:M2"/>
    <mergeCell ref="N2:P2"/>
    <mergeCell ref="F58:H58"/>
    <mergeCell ref="F59:H59"/>
    <mergeCell ref="F60:H60"/>
    <mergeCell ref="F65:H65"/>
    <mergeCell ref="F61:H61"/>
    <mergeCell ref="F62:H62"/>
    <mergeCell ref="F63:H63"/>
    <mergeCell ref="F64:H64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83"/>
  <sheetViews>
    <sheetView zoomScalePageLayoutView="0" workbookViewId="0" topLeftCell="A13">
      <selection activeCell="P30" sqref="P30"/>
    </sheetView>
  </sheetViews>
  <sheetFormatPr defaultColWidth="9.00390625" defaultRowHeight="16.5"/>
  <cols>
    <col min="1" max="1" width="6.625" style="1" customWidth="1"/>
    <col min="2" max="2" width="16.125" style="8" customWidth="1"/>
    <col min="3" max="3" width="6.75390625" style="3" customWidth="1"/>
    <col min="4" max="5" width="4.125" style="3" customWidth="1"/>
    <col min="6" max="6" width="4.125" style="5" customWidth="1"/>
    <col min="7" max="17" width="4.125" style="3" customWidth="1"/>
    <col min="18" max="20" width="4.125" style="1" customWidth="1"/>
    <col min="21" max="21" width="4.625" style="1" customWidth="1"/>
    <col min="22" max="16384" width="9.00390625" style="1" customWidth="1"/>
  </cols>
  <sheetData>
    <row r="1" spans="2:17" ht="24.75" customHeight="1">
      <c r="B1" s="179" t="s">
        <v>119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8" t="s">
        <v>155</v>
      </c>
      <c r="O1" s="178"/>
      <c r="P1" s="178"/>
      <c r="Q1" s="178"/>
    </row>
    <row r="2" spans="2:17" ht="15" customHeight="1">
      <c r="B2" s="181" t="s">
        <v>0</v>
      </c>
      <c r="C2" s="180" t="s">
        <v>120</v>
      </c>
      <c r="D2" s="180"/>
      <c r="E2" s="180"/>
      <c r="F2" s="180" t="s">
        <v>42</v>
      </c>
      <c r="G2" s="180"/>
      <c r="H2" s="180"/>
      <c r="I2" s="180" t="s">
        <v>43</v>
      </c>
      <c r="J2" s="180"/>
      <c r="K2" s="180"/>
      <c r="L2" s="180" t="s">
        <v>44</v>
      </c>
      <c r="M2" s="180"/>
      <c r="N2" s="180"/>
      <c r="O2" s="180" t="s">
        <v>45</v>
      </c>
      <c r="P2" s="180"/>
      <c r="Q2" s="180"/>
    </row>
    <row r="3" spans="2:17" ht="15" customHeight="1">
      <c r="B3" s="181"/>
      <c r="C3" s="2" t="s">
        <v>47</v>
      </c>
      <c r="D3" s="2" t="s">
        <v>2</v>
      </c>
      <c r="E3" s="2" t="s">
        <v>3</v>
      </c>
      <c r="F3" s="2" t="s">
        <v>1</v>
      </c>
      <c r="G3" s="2" t="s">
        <v>2</v>
      </c>
      <c r="H3" s="2" t="s">
        <v>3</v>
      </c>
      <c r="I3" s="2" t="s">
        <v>1</v>
      </c>
      <c r="J3" s="2" t="s">
        <v>2</v>
      </c>
      <c r="K3" s="2" t="s">
        <v>3</v>
      </c>
      <c r="L3" s="2" t="s">
        <v>1</v>
      </c>
      <c r="M3" s="2" t="s">
        <v>2</v>
      </c>
      <c r="N3" s="2" t="s">
        <v>3</v>
      </c>
      <c r="O3" s="2" t="s">
        <v>1</v>
      </c>
      <c r="P3" s="2" t="s">
        <v>2</v>
      </c>
      <c r="Q3" s="2" t="s">
        <v>3</v>
      </c>
    </row>
    <row r="4" spans="2:17" ht="10.5" customHeight="1">
      <c r="B4" s="56" t="s">
        <v>6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2:17" ht="10.5" customHeight="1">
      <c r="B5" s="31" t="s">
        <v>51</v>
      </c>
      <c r="C5" s="7">
        <f>SUM(D5,E5)</f>
        <v>44</v>
      </c>
      <c r="D5" s="7">
        <f>SUM(G5,J5,M5,P5)</f>
        <v>21</v>
      </c>
      <c r="E5" s="7">
        <f>SUM(H5,K5,N5,Q5)</f>
        <v>23</v>
      </c>
      <c r="F5" s="31">
        <f>SUM(H5,G5)</f>
        <v>14</v>
      </c>
      <c r="G5" s="31">
        <v>7</v>
      </c>
      <c r="H5" s="31">
        <v>7</v>
      </c>
      <c r="I5" s="31">
        <f>SUM(K5,J5)</f>
        <v>13</v>
      </c>
      <c r="J5" s="31">
        <v>5</v>
      </c>
      <c r="K5" s="31">
        <v>8</v>
      </c>
      <c r="L5" s="31">
        <f>SUM(M5,N5)</f>
        <v>12</v>
      </c>
      <c r="M5" s="31">
        <v>6</v>
      </c>
      <c r="N5" s="31">
        <v>6</v>
      </c>
      <c r="O5" s="31">
        <f>SUM(Q5,P5)</f>
        <v>5</v>
      </c>
      <c r="P5" s="31">
        <v>3</v>
      </c>
      <c r="Q5" s="31">
        <v>2</v>
      </c>
    </row>
    <row r="6" spans="2:17" ht="10.5" customHeight="1">
      <c r="B6" s="31" t="s">
        <v>56</v>
      </c>
      <c r="C6" s="7">
        <f aca="true" t="shared" si="0" ref="C6:C69">SUM(D6,E6)</f>
        <v>48</v>
      </c>
      <c r="D6" s="7">
        <f aca="true" t="shared" si="1" ref="D6:D69">SUM(G6,J6,M6,P6)</f>
        <v>16</v>
      </c>
      <c r="E6" s="7">
        <f aca="true" t="shared" si="2" ref="E6:E69">SUM(H6,K6,N6,Q6)</f>
        <v>32</v>
      </c>
      <c r="F6" s="31">
        <f aca="true" t="shared" si="3" ref="F6:F68">SUM(H6,G6)</f>
        <v>14</v>
      </c>
      <c r="G6" s="31">
        <v>4</v>
      </c>
      <c r="H6" s="31">
        <v>10</v>
      </c>
      <c r="I6" s="31">
        <f aca="true" t="shared" si="4" ref="I6:I68">SUM(K6,J6)</f>
        <v>16</v>
      </c>
      <c r="J6" s="31">
        <v>4</v>
      </c>
      <c r="K6" s="31">
        <v>12</v>
      </c>
      <c r="L6" s="31">
        <f aca="true" t="shared" si="5" ref="L6:L68">SUM(M6,N6)</f>
        <v>12</v>
      </c>
      <c r="M6" s="31">
        <v>4</v>
      </c>
      <c r="N6" s="31">
        <v>8</v>
      </c>
      <c r="O6" s="31">
        <f aca="true" t="shared" si="6" ref="O6:O68">SUM(Q6,P6)</f>
        <v>6</v>
      </c>
      <c r="P6" s="31">
        <v>4</v>
      </c>
      <c r="Q6" s="31">
        <v>2</v>
      </c>
    </row>
    <row r="7" spans="2:17" ht="10.5" customHeight="1">
      <c r="B7" s="31" t="s">
        <v>57</v>
      </c>
      <c r="C7" s="7">
        <f t="shared" si="0"/>
        <v>45</v>
      </c>
      <c r="D7" s="7">
        <f t="shared" si="1"/>
        <v>28</v>
      </c>
      <c r="E7" s="7">
        <f t="shared" si="2"/>
        <v>17</v>
      </c>
      <c r="F7" s="31">
        <f t="shared" si="3"/>
        <v>20</v>
      </c>
      <c r="G7" s="31">
        <v>11</v>
      </c>
      <c r="H7" s="31">
        <v>9</v>
      </c>
      <c r="I7" s="31">
        <f t="shared" si="4"/>
        <v>18</v>
      </c>
      <c r="J7" s="31">
        <v>13</v>
      </c>
      <c r="K7" s="31">
        <v>5</v>
      </c>
      <c r="L7" s="31">
        <f t="shared" si="5"/>
        <v>4</v>
      </c>
      <c r="M7" s="31">
        <v>2</v>
      </c>
      <c r="N7" s="31">
        <v>2</v>
      </c>
      <c r="O7" s="31">
        <f t="shared" si="6"/>
        <v>3</v>
      </c>
      <c r="P7" s="31">
        <v>2</v>
      </c>
      <c r="Q7" s="31">
        <v>1</v>
      </c>
    </row>
    <row r="8" spans="2:17" ht="10.5" customHeight="1">
      <c r="B8" s="31" t="s">
        <v>52</v>
      </c>
      <c r="C8" s="7">
        <f t="shared" si="0"/>
        <v>34</v>
      </c>
      <c r="D8" s="7">
        <f t="shared" si="1"/>
        <v>18</v>
      </c>
      <c r="E8" s="7">
        <f t="shared" si="2"/>
        <v>16</v>
      </c>
      <c r="F8" s="31">
        <f t="shared" si="3"/>
        <v>12</v>
      </c>
      <c r="G8" s="31">
        <v>5</v>
      </c>
      <c r="H8" s="31">
        <v>7</v>
      </c>
      <c r="I8" s="31">
        <f t="shared" si="4"/>
        <v>13</v>
      </c>
      <c r="J8" s="31">
        <v>9</v>
      </c>
      <c r="K8" s="31">
        <v>4</v>
      </c>
      <c r="L8" s="31">
        <f t="shared" si="5"/>
        <v>8</v>
      </c>
      <c r="M8" s="31">
        <v>3</v>
      </c>
      <c r="N8" s="31">
        <v>5</v>
      </c>
      <c r="O8" s="31">
        <f t="shared" si="6"/>
        <v>1</v>
      </c>
      <c r="P8" s="31">
        <v>1</v>
      </c>
      <c r="Q8" s="31">
        <v>0</v>
      </c>
    </row>
    <row r="9" spans="2:17" ht="10.5" customHeight="1">
      <c r="B9" s="31" t="s">
        <v>53</v>
      </c>
      <c r="C9" s="7">
        <f t="shared" si="0"/>
        <v>32</v>
      </c>
      <c r="D9" s="7">
        <f t="shared" si="1"/>
        <v>16</v>
      </c>
      <c r="E9" s="7">
        <f t="shared" si="2"/>
        <v>16</v>
      </c>
      <c r="F9" s="31">
        <f t="shared" si="3"/>
        <v>12</v>
      </c>
      <c r="G9" s="31">
        <v>4</v>
      </c>
      <c r="H9" s="31">
        <v>8</v>
      </c>
      <c r="I9" s="31">
        <f t="shared" si="4"/>
        <v>16</v>
      </c>
      <c r="J9" s="31">
        <v>8</v>
      </c>
      <c r="K9" s="31">
        <v>8</v>
      </c>
      <c r="L9" s="31">
        <f t="shared" si="5"/>
        <v>2</v>
      </c>
      <c r="M9" s="31">
        <v>2</v>
      </c>
      <c r="N9" s="31">
        <v>0</v>
      </c>
      <c r="O9" s="31">
        <f t="shared" si="6"/>
        <v>2</v>
      </c>
      <c r="P9" s="31">
        <v>2</v>
      </c>
      <c r="Q9" s="31">
        <v>0</v>
      </c>
    </row>
    <row r="10" spans="2:17" ht="10.5" customHeight="1">
      <c r="B10" s="31" t="s">
        <v>54</v>
      </c>
      <c r="C10" s="7">
        <f t="shared" si="0"/>
        <v>34</v>
      </c>
      <c r="D10" s="7">
        <f t="shared" si="1"/>
        <v>18</v>
      </c>
      <c r="E10" s="7">
        <f t="shared" si="2"/>
        <v>16</v>
      </c>
      <c r="F10" s="31">
        <f t="shared" si="3"/>
        <v>22</v>
      </c>
      <c r="G10" s="31">
        <v>11</v>
      </c>
      <c r="H10" s="31">
        <v>11</v>
      </c>
      <c r="I10" s="31">
        <f t="shared" si="4"/>
        <v>12</v>
      </c>
      <c r="J10" s="31">
        <v>7</v>
      </c>
      <c r="K10" s="31">
        <v>5</v>
      </c>
      <c r="L10" s="31">
        <f t="shared" si="5"/>
        <v>0</v>
      </c>
      <c r="M10" s="31">
        <v>0</v>
      </c>
      <c r="N10" s="31">
        <v>0</v>
      </c>
      <c r="O10" s="31">
        <f t="shared" si="6"/>
        <v>0</v>
      </c>
      <c r="P10" s="31">
        <v>0</v>
      </c>
      <c r="Q10" s="31">
        <v>0</v>
      </c>
    </row>
    <row r="11" spans="2:17" ht="10.5" customHeight="1">
      <c r="B11" s="31" t="s">
        <v>58</v>
      </c>
      <c r="C11" s="7">
        <f t="shared" si="0"/>
        <v>12</v>
      </c>
      <c r="D11" s="7">
        <f t="shared" si="1"/>
        <v>9</v>
      </c>
      <c r="E11" s="7">
        <f t="shared" si="2"/>
        <v>3</v>
      </c>
      <c r="F11" s="31">
        <f t="shared" si="3"/>
        <v>0</v>
      </c>
      <c r="G11" s="31">
        <v>0</v>
      </c>
      <c r="H11" s="31">
        <v>0</v>
      </c>
      <c r="I11" s="31">
        <f t="shared" si="4"/>
        <v>0</v>
      </c>
      <c r="J11" s="31">
        <v>0</v>
      </c>
      <c r="K11" s="31">
        <v>0</v>
      </c>
      <c r="L11" s="31">
        <f t="shared" si="5"/>
        <v>9</v>
      </c>
      <c r="M11" s="31">
        <v>6</v>
      </c>
      <c r="N11" s="31">
        <v>3</v>
      </c>
      <c r="O11" s="31">
        <f t="shared" si="6"/>
        <v>3</v>
      </c>
      <c r="P11" s="31">
        <v>3</v>
      </c>
      <c r="Q11" s="31">
        <v>0</v>
      </c>
    </row>
    <row r="12" spans="2:17" ht="10.5" customHeight="1">
      <c r="B12" s="31" t="s">
        <v>55</v>
      </c>
      <c r="C12" s="7">
        <f t="shared" si="0"/>
        <v>31</v>
      </c>
      <c r="D12" s="7">
        <f t="shared" si="1"/>
        <v>17</v>
      </c>
      <c r="E12" s="7">
        <f t="shared" si="2"/>
        <v>14</v>
      </c>
      <c r="F12" s="31">
        <f t="shared" si="3"/>
        <v>12</v>
      </c>
      <c r="G12" s="7">
        <v>6</v>
      </c>
      <c r="H12" s="7">
        <v>6</v>
      </c>
      <c r="I12" s="31">
        <f t="shared" si="4"/>
        <v>15</v>
      </c>
      <c r="J12" s="7">
        <v>9</v>
      </c>
      <c r="K12" s="7">
        <v>6</v>
      </c>
      <c r="L12" s="31">
        <f t="shared" si="5"/>
        <v>4</v>
      </c>
      <c r="M12" s="7">
        <v>2</v>
      </c>
      <c r="N12" s="7">
        <v>2</v>
      </c>
      <c r="O12" s="31">
        <f t="shared" si="6"/>
        <v>0</v>
      </c>
      <c r="P12" s="7">
        <v>0</v>
      </c>
      <c r="Q12" s="7">
        <v>0</v>
      </c>
    </row>
    <row r="13" spans="2:17" ht="10.5" customHeight="1">
      <c r="B13" s="31"/>
      <c r="C13" s="7">
        <f t="shared" si="0"/>
        <v>280</v>
      </c>
      <c r="D13" s="7">
        <f t="shared" si="1"/>
        <v>143</v>
      </c>
      <c r="E13" s="7">
        <f t="shared" si="2"/>
        <v>137</v>
      </c>
      <c r="F13" s="31">
        <f>SUM(F5:F12)</f>
        <v>106</v>
      </c>
      <c r="G13" s="31">
        <f aca="true" t="shared" si="7" ref="G13:Q13">SUM(G5:G12)</f>
        <v>48</v>
      </c>
      <c r="H13" s="31">
        <f t="shared" si="7"/>
        <v>58</v>
      </c>
      <c r="I13" s="31">
        <f t="shared" si="7"/>
        <v>103</v>
      </c>
      <c r="J13" s="31">
        <f t="shared" si="7"/>
        <v>55</v>
      </c>
      <c r="K13" s="31">
        <f t="shared" si="7"/>
        <v>48</v>
      </c>
      <c r="L13" s="31">
        <f t="shared" si="7"/>
        <v>51</v>
      </c>
      <c r="M13" s="31">
        <f t="shared" si="7"/>
        <v>25</v>
      </c>
      <c r="N13" s="31">
        <f t="shared" si="7"/>
        <v>26</v>
      </c>
      <c r="O13" s="31">
        <f t="shared" si="7"/>
        <v>20</v>
      </c>
      <c r="P13" s="31">
        <f t="shared" si="7"/>
        <v>15</v>
      </c>
      <c r="Q13" s="31">
        <f t="shared" si="7"/>
        <v>5</v>
      </c>
    </row>
    <row r="14" spans="2:17" ht="10.5" customHeight="1">
      <c r="B14" s="56" t="s">
        <v>114</v>
      </c>
      <c r="C14" s="7"/>
      <c r="D14" s="7"/>
      <c r="E14" s="7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</row>
    <row r="15" spans="2:17" ht="10.5" customHeight="1">
      <c r="B15" s="31" t="s">
        <v>61</v>
      </c>
      <c r="C15" s="7">
        <f t="shared" si="0"/>
        <v>30</v>
      </c>
      <c r="D15" s="7">
        <f t="shared" si="1"/>
        <v>24</v>
      </c>
      <c r="E15" s="7">
        <f t="shared" si="2"/>
        <v>6</v>
      </c>
      <c r="F15" s="31">
        <f t="shared" si="3"/>
        <v>14</v>
      </c>
      <c r="G15" s="31">
        <v>11</v>
      </c>
      <c r="H15" s="31">
        <v>3</v>
      </c>
      <c r="I15" s="31">
        <f t="shared" si="4"/>
        <v>11</v>
      </c>
      <c r="J15" s="31">
        <v>9</v>
      </c>
      <c r="K15" s="31">
        <v>2</v>
      </c>
      <c r="L15" s="31">
        <f t="shared" si="5"/>
        <v>5</v>
      </c>
      <c r="M15" s="31">
        <v>4</v>
      </c>
      <c r="N15" s="31">
        <v>1</v>
      </c>
      <c r="O15" s="31">
        <f t="shared" si="6"/>
        <v>0</v>
      </c>
      <c r="P15" s="31">
        <v>0</v>
      </c>
      <c r="Q15" s="31">
        <v>0</v>
      </c>
    </row>
    <row r="16" spans="2:17" ht="10.5" customHeight="1">
      <c r="B16" s="31" t="s">
        <v>121</v>
      </c>
      <c r="C16" s="7">
        <f t="shared" si="0"/>
        <v>12</v>
      </c>
      <c r="D16" s="7">
        <f t="shared" si="1"/>
        <v>12</v>
      </c>
      <c r="E16" s="7">
        <f t="shared" si="2"/>
        <v>0</v>
      </c>
      <c r="F16" s="31">
        <f t="shared" si="3"/>
        <v>12</v>
      </c>
      <c r="G16" s="31">
        <v>12</v>
      </c>
      <c r="H16" s="31">
        <v>0</v>
      </c>
      <c r="I16" s="31">
        <f t="shared" si="4"/>
        <v>0</v>
      </c>
      <c r="J16" s="31">
        <v>0</v>
      </c>
      <c r="K16" s="31">
        <v>0</v>
      </c>
      <c r="L16" s="31">
        <f t="shared" si="5"/>
        <v>0</v>
      </c>
      <c r="M16" s="31">
        <v>0</v>
      </c>
      <c r="N16" s="31">
        <v>0</v>
      </c>
      <c r="O16" s="31">
        <f t="shared" si="6"/>
        <v>0</v>
      </c>
      <c r="P16" s="31">
        <v>0</v>
      </c>
      <c r="Q16" s="31">
        <v>0</v>
      </c>
    </row>
    <row r="17" spans="2:17" ht="10.5" customHeight="1">
      <c r="B17" s="31" t="s">
        <v>59</v>
      </c>
      <c r="C17" s="7">
        <f t="shared" si="0"/>
        <v>44</v>
      </c>
      <c r="D17" s="7">
        <f t="shared" si="1"/>
        <v>29</v>
      </c>
      <c r="E17" s="7">
        <f t="shared" si="2"/>
        <v>15</v>
      </c>
      <c r="F17" s="31">
        <f t="shared" si="3"/>
        <v>22</v>
      </c>
      <c r="G17" s="31">
        <v>14</v>
      </c>
      <c r="H17" s="31">
        <v>8</v>
      </c>
      <c r="I17" s="31">
        <f t="shared" si="4"/>
        <v>18</v>
      </c>
      <c r="J17" s="31">
        <v>13</v>
      </c>
      <c r="K17" s="31">
        <v>5</v>
      </c>
      <c r="L17" s="31">
        <f t="shared" si="5"/>
        <v>3</v>
      </c>
      <c r="M17" s="31">
        <v>1</v>
      </c>
      <c r="N17" s="31">
        <v>2</v>
      </c>
      <c r="O17" s="31">
        <f t="shared" si="6"/>
        <v>1</v>
      </c>
      <c r="P17" s="31">
        <v>1</v>
      </c>
      <c r="Q17" s="31">
        <v>0</v>
      </c>
    </row>
    <row r="18" spans="2:17" ht="10.5" customHeight="1">
      <c r="B18" s="33" t="s">
        <v>62</v>
      </c>
      <c r="C18" s="7">
        <f t="shared" si="0"/>
        <v>34</v>
      </c>
      <c r="D18" s="7">
        <f t="shared" si="1"/>
        <v>30</v>
      </c>
      <c r="E18" s="7">
        <f t="shared" si="2"/>
        <v>4</v>
      </c>
      <c r="F18" s="31">
        <f t="shared" si="3"/>
        <v>15</v>
      </c>
      <c r="G18" s="31">
        <v>11</v>
      </c>
      <c r="H18" s="31">
        <v>4</v>
      </c>
      <c r="I18" s="31">
        <f t="shared" si="4"/>
        <v>17</v>
      </c>
      <c r="J18" s="31">
        <v>17</v>
      </c>
      <c r="K18" s="31">
        <v>0</v>
      </c>
      <c r="L18" s="31">
        <f t="shared" si="5"/>
        <v>1</v>
      </c>
      <c r="M18" s="31">
        <v>1</v>
      </c>
      <c r="N18" s="31">
        <v>0</v>
      </c>
      <c r="O18" s="31">
        <f t="shared" si="6"/>
        <v>1</v>
      </c>
      <c r="P18" s="31">
        <v>1</v>
      </c>
      <c r="Q18" s="31">
        <v>0</v>
      </c>
    </row>
    <row r="19" spans="2:17" ht="10.5" customHeight="1">
      <c r="B19" s="33" t="s">
        <v>63</v>
      </c>
      <c r="C19" s="7">
        <f t="shared" si="0"/>
        <v>32</v>
      </c>
      <c r="D19" s="7">
        <f t="shared" si="1"/>
        <v>25</v>
      </c>
      <c r="E19" s="7">
        <f t="shared" si="2"/>
        <v>7</v>
      </c>
      <c r="F19" s="31">
        <f t="shared" si="3"/>
        <v>18</v>
      </c>
      <c r="G19" s="7">
        <v>14</v>
      </c>
      <c r="H19" s="7">
        <v>4</v>
      </c>
      <c r="I19" s="31">
        <f t="shared" si="4"/>
        <v>11</v>
      </c>
      <c r="J19" s="7">
        <v>9</v>
      </c>
      <c r="K19" s="7">
        <v>2</v>
      </c>
      <c r="L19" s="31">
        <f t="shared" si="5"/>
        <v>3</v>
      </c>
      <c r="M19" s="7">
        <v>2</v>
      </c>
      <c r="N19" s="7">
        <v>1</v>
      </c>
      <c r="O19" s="31">
        <f t="shared" si="6"/>
        <v>0</v>
      </c>
      <c r="P19" s="7">
        <v>0</v>
      </c>
      <c r="Q19" s="7">
        <v>0</v>
      </c>
    </row>
    <row r="20" spans="2:17" ht="10.5" customHeight="1">
      <c r="B20" s="57" t="s">
        <v>60</v>
      </c>
      <c r="C20" s="7">
        <f t="shared" si="0"/>
        <v>65</v>
      </c>
      <c r="D20" s="7">
        <f t="shared" si="1"/>
        <v>59</v>
      </c>
      <c r="E20" s="7">
        <f t="shared" si="2"/>
        <v>6</v>
      </c>
      <c r="F20" s="31">
        <f t="shared" si="3"/>
        <v>36</v>
      </c>
      <c r="G20" s="7">
        <v>33</v>
      </c>
      <c r="H20" s="7">
        <v>3</v>
      </c>
      <c r="I20" s="31">
        <f t="shared" si="4"/>
        <v>21</v>
      </c>
      <c r="J20" s="7">
        <v>18</v>
      </c>
      <c r="K20" s="7">
        <v>3</v>
      </c>
      <c r="L20" s="31">
        <f t="shared" si="5"/>
        <v>6</v>
      </c>
      <c r="M20" s="7">
        <v>6</v>
      </c>
      <c r="N20" s="7">
        <v>0</v>
      </c>
      <c r="O20" s="31">
        <f t="shared" si="6"/>
        <v>2</v>
      </c>
      <c r="P20" s="7">
        <v>2</v>
      </c>
      <c r="Q20" s="7">
        <v>0</v>
      </c>
    </row>
    <row r="21" spans="2:17" ht="10.5" customHeight="1">
      <c r="B21" s="33" t="s">
        <v>122</v>
      </c>
      <c r="C21" s="7">
        <f t="shared" si="0"/>
        <v>21</v>
      </c>
      <c r="D21" s="7">
        <f t="shared" si="1"/>
        <v>20</v>
      </c>
      <c r="E21" s="7">
        <f t="shared" si="2"/>
        <v>1</v>
      </c>
      <c r="F21" s="31">
        <f t="shared" si="3"/>
        <v>0</v>
      </c>
      <c r="G21" s="31">
        <v>0</v>
      </c>
      <c r="H21" s="31">
        <v>0</v>
      </c>
      <c r="I21" s="31">
        <f t="shared" si="4"/>
        <v>20</v>
      </c>
      <c r="J21" s="31">
        <v>19</v>
      </c>
      <c r="K21" s="31">
        <v>1</v>
      </c>
      <c r="L21" s="31">
        <f t="shared" si="5"/>
        <v>1</v>
      </c>
      <c r="M21" s="31">
        <v>1</v>
      </c>
      <c r="N21" s="31">
        <v>0</v>
      </c>
      <c r="O21" s="31">
        <f t="shared" si="6"/>
        <v>0</v>
      </c>
      <c r="P21" s="31">
        <v>0</v>
      </c>
      <c r="Q21" s="31">
        <v>0</v>
      </c>
    </row>
    <row r="22" spans="2:17" ht="10.5" customHeight="1">
      <c r="B22" s="31" t="s">
        <v>123</v>
      </c>
      <c r="C22" s="7">
        <f t="shared" si="0"/>
        <v>0</v>
      </c>
      <c r="D22" s="7">
        <f t="shared" si="1"/>
        <v>0</v>
      </c>
      <c r="E22" s="7">
        <f t="shared" si="2"/>
        <v>0</v>
      </c>
      <c r="F22" s="31">
        <f t="shared" si="3"/>
        <v>0</v>
      </c>
      <c r="G22" s="31">
        <v>0</v>
      </c>
      <c r="H22" s="31">
        <v>0</v>
      </c>
      <c r="I22" s="31">
        <f t="shared" si="4"/>
        <v>0</v>
      </c>
      <c r="J22" s="31">
        <v>0</v>
      </c>
      <c r="K22" s="31">
        <v>0</v>
      </c>
      <c r="L22" s="31">
        <f t="shared" si="5"/>
        <v>0</v>
      </c>
      <c r="M22" s="31">
        <v>0</v>
      </c>
      <c r="N22" s="31">
        <v>0</v>
      </c>
      <c r="O22" s="31">
        <f t="shared" si="6"/>
        <v>0</v>
      </c>
      <c r="P22" s="31">
        <v>0</v>
      </c>
      <c r="Q22" s="31">
        <v>0</v>
      </c>
    </row>
    <row r="23" spans="2:17" ht="10.5" customHeight="1">
      <c r="B23" s="31"/>
      <c r="C23" s="7">
        <f t="shared" si="0"/>
        <v>238</v>
      </c>
      <c r="D23" s="7">
        <f t="shared" si="1"/>
        <v>199</v>
      </c>
      <c r="E23" s="7">
        <f t="shared" si="2"/>
        <v>39</v>
      </c>
      <c r="F23" s="31">
        <f>SUM(F15:F22)</f>
        <v>117</v>
      </c>
      <c r="G23" s="31">
        <f aca="true" t="shared" si="8" ref="G23:Q23">SUM(G15:G22)</f>
        <v>95</v>
      </c>
      <c r="H23" s="31">
        <f t="shared" si="8"/>
        <v>22</v>
      </c>
      <c r="I23" s="31">
        <f t="shared" si="8"/>
        <v>98</v>
      </c>
      <c r="J23" s="31">
        <f t="shared" si="8"/>
        <v>85</v>
      </c>
      <c r="K23" s="31">
        <f t="shared" si="8"/>
        <v>13</v>
      </c>
      <c r="L23" s="31">
        <f t="shared" si="8"/>
        <v>19</v>
      </c>
      <c r="M23" s="31">
        <f t="shared" si="8"/>
        <v>15</v>
      </c>
      <c r="N23" s="31">
        <f t="shared" si="8"/>
        <v>4</v>
      </c>
      <c r="O23" s="31">
        <f t="shared" si="8"/>
        <v>4</v>
      </c>
      <c r="P23" s="31">
        <f t="shared" si="8"/>
        <v>4</v>
      </c>
      <c r="Q23" s="31">
        <f t="shared" si="8"/>
        <v>0</v>
      </c>
    </row>
    <row r="24" spans="2:17" ht="10.5" customHeight="1">
      <c r="B24" s="56" t="s">
        <v>150</v>
      </c>
      <c r="C24" s="7"/>
      <c r="D24" s="7"/>
      <c r="E24" s="7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2:17" ht="10.5" customHeight="1">
      <c r="B25" s="31" t="s">
        <v>64</v>
      </c>
      <c r="C25" s="7">
        <f t="shared" si="0"/>
        <v>55</v>
      </c>
      <c r="D25" s="7">
        <f t="shared" si="1"/>
        <v>14</v>
      </c>
      <c r="E25" s="7">
        <f t="shared" si="2"/>
        <v>41</v>
      </c>
      <c r="F25" s="31">
        <f t="shared" si="3"/>
        <v>29</v>
      </c>
      <c r="G25" s="31">
        <v>9</v>
      </c>
      <c r="H25" s="31">
        <v>20</v>
      </c>
      <c r="I25" s="31">
        <f t="shared" si="4"/>
        <v>21</v>
      </c>
      <c r="J25" s="31">
        <v>4</v>
      </c>
      <c r="K25" s="31">
        <v>17</v>
      </c>
      <c r="L25" s="31">
        <f t="shared" si="5"/>
        <v>4</v>
      </c>
      <c r="M25" s="31">
        <v>0</v>
      </c>
      <c r="N25" s="31">
        <v>4</v>
      </c>
      <c r="O25" s="31">
        <f t="shared" si="6"/>
        <v>1</v>
      </c>
      <c r="P25" s="31">
        <v>1</v>
      </c>
      <c r="Q25" s="31">
        <v>0</v>
      </c>
    </row>
    <row r="26" spans="2:17" ht="10.5" customHeight="1">
      <c r="B26" s="31" t="s">
        <v>65</v>
      </c>
      <c r="C26" s="7">
        <f t="shared" si="0"/>
        <v>32</v>
      </c>
      <c r="D26" s="7">
        <f t="shared" si="1"/>
        <v>15</v>
      </c>
      <c r="E26" s="7">
        <f t="shared" si="2"/>
        <v>17</v>
      </c>
      <c r="F26" s="31">
        <f t="shared" si="3"/>
        <v>13</v>
      </c>
      <c r="G26" s="7">
        <v>7</v>
      </c>
      <c r="H26" s="7">
        <v>6</v>
      </c>
      <c r="I26" s="31">
        <f t="shared" si="4"/>
        <v>12</v>
      </c>
      <c r="J26" s="7">
        <v>5</v>
      </c>
      <c r="K26" s="7">
        <v>7</v>
      </c>
      <c r="L26" s="31">
        <f>SUM(M26,N26)</f>
        <v>3</v>
      </c>
      <c r="M26" s="7">
        <v>1</v>
      </c>
      <c r="N26" s="7">
        <v>2</v>
      </c>
      <c r="O26" s="31">
        <f t="shared" si="6"/>
        <v>4</v>
      </c>
      <c r="P26" s="7">
        <v>2</v>
      </c>
      <c r="Q26" s="7">
        <v>2</v>
      </c>
    </row>
    <row r="27" spans="2:17" ht="10.5" customHeight="1">
      <c r="B27" s="31" t="s">
        <v>66</v>
      </c>
      <c r="C27" s="7">
        <f t="shared" si="0"/>
        <v>28</v>
      </c>
      <c r="D27" s="7">
        <f t="shared" si="1"/>
        <v>24</v>
      </c>
      <c r="E27" s="7">
        <f t="shared" si="2"/>
        <v>4</v>
      </c>
      <c r="F27" s="31">
        <f t="shared" si="3"/>
        <v>15</v>
      </c>
      <c r="G27" s="7">
        <v>13</v>
      </c>
      <c r="H27" s="7">
        <v>2</v>
      </c>
      <c r="I27" s="31">
        <f t="shared" si="4"/>
        <v>9</v>
      </c>
      <c r="J27" s="7">
        <v>8</v>
      </c>
      <c r="K27" s="7">
        <v>1</v>
      </c>
      <c r="L27" s="31">
        <f t="shared" si="5"/>
        <v>2</v>
      </c>
      <c r="M27" s="7">
        <v>1</v>
      </c>
      <c r="N27" s="7">
        <v>1</v>
      </c>
      <c r="O27" s="31">
        <f t="shared" si="6"/>
        <v>2</v>
      </c>
      <c r="P27" s="7">
        <v>2</v>
      </c>
      <c r="Q27" s="7">
        <v>0</v>
      </c>
    </row>
    <row r="28" spans="2:17" ht="10.5" customHeight="1">
      <c r="B28" s="31" t="s">
        <v>67</v>
      </c>
      <c r="C28" s="7">
        <f t="shared" si="0"/>
        <v>38</v>
      </c>
      <c r="D28" s="7">
        <f t="shared" si="1"/>
        <v>27</v>
      </c>
      <c r="E28" s="7">
        <f t="shared" si="2"/>
        <v>11</v>
      </c>
      <c r="F28" s="31">
        <f t="shared" si="3"/>
        <v>17</v>
      </c>
      <c r="G28" s="31">
        <v>10</v>
      </c>
      <c r="H28" s="31">
        <v>7</v>
      </c>
      <c r="I28" s="31">
        <f t="shared" si="4"/>
        <v>17</v>
      </c>
      <c r="J28" s="31">
        <v>15</v>
      </c>
      <c r="K28" s="31">
        <v>2</v>
      </c>
      <c r="L28" s="31">
        <f t="shared" si="5"/>
        <v>3</v>
      </c>
      <c r="M28" s="31">
        <v>1</v>
      </c>
      <c r="N28" s="31">
        <v>2</v>
      </c>
      <c r="O28" s="31">
        <f t="shared" si="6"/>
        <v>1</v>
      </c>
      <c r="P28" s="31">
        <v>1</v>
      </c>
      <c r="Q28" s="31">
        <v>0</v>
      </c>
    </row>
    <row r="29" spans="2:17" ht="10.5" customHeight="1">
      <c r="B29" s="33" t="s">
        <v>124</v>
      </c>
      <c r="C29" s="7">
        <f t="shared" si="0"/>
        <v>22</v>
      </c>
      <c r="D29" s="7">
        <f t="shared" si="1"/>
        <v>11</v>
      </c>
      <c r="E29" s="7">
        <f t="shared" si="2"/>
        <v>11</v>
      </c>
      <c r="F29" s="31">
        <f t="shared" si="3"/>
        <v>20</v>
      </c>
      <c r="G29" s="31">
        <v>10</v>
      </c>
      <c r="H29" s="31">
        <v>10</v>
      </c>
      <c r="I29" s="31">
        <f t="shared" si="4"/>
        <v>0</v>
      </c>
      <c r="J29" s="31">
        <v>0</v>
      </c>
      <c r="K29" s="31">
        <v>0</v>
      </c>
      <c r="L29" s="31">
        <f t="shared" si="5"/>
        <v>2</v>
      </c>
      <c r="M29" s="31">
        <v>1</v>
      </c>
      <c r="N29" s="31">
        <v>1</v>
      </c>
      <c r="O29" s="31">
        <f t="shared" si="6"/>
        <v>0</v>
      </c>
      <c r="P29" s="31">
        <v>0</v>
      </c>
      <c r="Q29" s="31">
        <v>0</v>
      </c>
    </row>
    <row r="30" spans="2:17" ht="10.5" customHeight="1">
      <c r="B30" s="31" t="s">
        <v>125</v>
      </c>
      <c r="C30" s="7">
        <f t="shared" si="0"/>
        <v>14</v>
      </c>
      <c r="D30" s="7">
        <f t="shared" si="1"/>
        <v>9</v>
      </c>
      <c r="E30" s="7">
        <f t="shared" si="2"/>
        <v>5</v>
      </c>
      <c r="F30" s="31">
        <f t="shared" si="3"/>
        <v>0</v>
      </c>
      <c r="G30" s="31">
        <v>0</v>
      </c>
      <c r="H30" s="31">
        <v>0</v>
      </c>
      <c r="I30" s="31">
        <f t="shared" si="4"/>
        <v>13</v>
      </c>
      <c r="J30" s="31">
        <v>8</v>
      </c>
      <c r="K30" s="31">
        <v>5</v>
      </c>
      <c r="L30" s="31">
        <f t="shared" si="5"/>
        <v>1</v>
      </c>
      <c r="M30" s="31">
        <v>1</v>
      </c>
      <c r="N30" s="31">
        <v>0</v>
      </c>
      <c r="O30" s="31">
        <f t="shared" si="6"/>
        <v>0</v>
      </c>
      <c r="P30" s="31">
        <v>0</v>
      </c>
      <c r="Q30" s="31">
        <v>0</v>
      </c>
    </row>
    <row r="31" spans="2:17" ht="10.5" customHeight="1">
      <c r="B31" s="31"/>
      <c r="C31" s="7">
        <f t="shared" si="0"/>
        <v>189</v>
      </c>
      <c r="D31" s="7">
        <f t="shared" si="1"/>
        <v>100</v>
      </c>
      <c r="E31" s="7">
        <f t="shared" si="2"/>
        <v>89</v>
      </c>
      <c r="F31" s="31">
        <f aca="true" t="shared" si="9" ref="F31:Q31">SUM(F25:F30)</f>
        <v>94</v>
      </c>
      <c r="G31" s="31">
        <f t="shared" si="9"/>
        <v>49</v>
      </c>
      <c r="H31" s="31">
        <f t="shared" si="9"/>
        <v>45</v>
      </c>
      <c r="I31" s="31">
        <f t="shared" si="9"/>
        <v>72</v>
      </c>
      <c r="J31" s="31">
        <f t="shared" si="9"/>
        <v>40</v>
      </c>
      <c r="K31" s="31">
        <f t="shared" si="9"/>
        <v>32</v>
      </c>
      <c r="L31" s="31">
        <f t="shared" si="9"/>
        <v>15</v>
      </c>
      <c r="M31" s="31">
        <f t="shared" si="9"/>
        <v>5</v>
      </c>
      <c r="N31" s="31">
        <f t="shared" si="9"/>
        <v>10</v>
      </c>
      <c r="O31" s="31">
        <f t="shared" si="9"/>
        <v>8</v>
      </c>
      <c r="P31" s="31">
        <f t="shared" si="9"/>
        <v>6</v>
      </c>
      <c r="Q31" s="31">
        <f t="shared" si="9"/>
        <v>2</v>
      </c>
    </row>
    <row r="32" spans="2:17" ht="10.5" customHeight="1">
      <c r="B32" s="56" t="s">
        <v>149</v>
      </c>
      <c r="C32" s="7"/>
      <c r="D32" s="7"/>
      <c r="E32" s="7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2:17" ht="10.5" customHeight="1">
      <c r="B33" s="31" t="s">
        <v>98</v>
      </c>
      <c r="C33" s="7">
        <f t="shared" si="0"/>
        <v>21</v>
      </c>
      <c r="D33" s="7">
        <f t="shared" si="1"/>
        <v>12</v>
      </c>
      <c r="E33" s="7">
        <f t="shared" si="2"/>
        <v>9</v>
      </c>
      <c r="F33" s="31">
        <f t="shared" si="3"/>
        <v>20</v>
      </c>
      <c r="G33" s="31">
        <v>11</v>
      </c>
      <c r="H33" s="31">
        <v>9</v>
      </c>
      <c r="I33" s="31">
        <f t="shared" si="4"/>
        <v>1</v>
      </c>
      <c r="J33" s="31">
        <v>1</v>
      </c>
      <c r="K33" s="31">
        <v>0</v>
      </c>
      <c r="L33" s="31">
        <f t="shared" si="5"/>
        <v>0</v>
      </c>
      <c r="M33" s="31">
        <v>0</v>
      </c>
      <c r="N33" s="31">
        <v>0</v>
      </c>
      <c r="O33" s="31">
        <f t="shared" si="6"/>
        <v>0</v>
      </c>
      <c r="P33" s="31">
        <v>0</v>
      </c>
      <c r="Q33" s="31">
        <v>0</v>
      </c>
    </row>
    <row r="34" spans="2:17" ht="10.5" customHeight="1">
      <c r="B34" s="31" t="s">
        <v>69</v>
      </c>
      <c r="C34" s="7">
        <f t="shared" si="0"/>
        <v>48</v>
      </c>
      <c r="D34" s="7">
        <f t="shared" si="1"/>
        <v>13</v>
      </c>
      <c r="E34" s="7">
        <f t="shared" si="2"/>
        <v>35</v>
      </c>
      <c r="F34" s="31">
        <f t="shared" si="3"/>
        <v>17</v>
      </c>
      <c r="G34" s="31">
        <v>5</v>
      </c>
      <c r="H34" s="31">
        <v>12</v>
      </c>
      <c r="I34" s="31">
        <f t="shared" si="4"/>
        <v>20</v>
      </c>
      <c r="J34" s="31">
        <v>4</v>
      </c>
      <c r="K34" s="31">
        <v>16</v>
      </c>
      <c r="L34" s="31">
        <f t="shared" si="5"/>
        <v>10</v>
      </c>
      <c r="M34" s="31">
        <v>4</v>
      </c>
      <c r="N34" s="31">
        <v>6</v>
      </c>
      <c r="O34" s="31">
        <f t="shared" si="6"/>
        <v>1</v>
      </c>
      <c r="P34" s="31">
        <v>0</v>
      </c>
      <c r="Q34" s="31">
        <v>1</v>
      </c>
    </row>
    <row r="35" spans="2:17" ht="10.5" customHeight="1">
      <c r="B35" s="31" t="s">
        <v>70</v>
      </c>
      <c r="C35" s="7">
        <f t="shared" si="0"/>
        <v>61</v>
      </c>
      <c r="D35" s="7">
        <f t="shared" si="1"/>
        <v>5</v>
      </c>
      <c r="E35" s="7">
        <f t="shared" si="2"/>
        <v>56</v>
      </c>
      <c r="F35" s="31">
        <f t="shared" si="3"/>
        <v>25</v>
      </c>
      <c r="G35" s="31">
        <v>3</v>
      </c>
      <c r="H35" s="31">
        <v>22</v>
      </c>
      <c r="I35" s="31">
        <f t="shared" si="4"/>
        <v>19</v>
      </c>
      <c r="J35" s="31">
        <v>2</v>
      </c>
      <c r="K35" s="31">
        <v>17</v>
      </c>
      <c r="L35" s="31">
        <f t="shared" si="5"/>
        <v>13</v>
      </c>
      <c r="M35" s="31">
        <v>0</v>
      </c>
      <c r="N35" s="31">
        <v>13</v>
      </c>
      <c r="O35" s="31">
        <f t="shared" si="6"/>
        <v>4</v>
      </c>
      <c r="P35" s="31">
        <v>0</v>
      </c>
      <c r="Q35" s="31">
        <v>4</v>
      </c>
    </row>
    <row r="36" spans="2:17" ht="10.5" customHeight="1">
      <c r="B36" s="31" t="s">
        <v>68</v>
      </c>
      <c r="C36" s="7">
        <f t="shared" si="0"/>
        <v>79</v>
      </c>
      <c r="D36" s="7">
        <f t="shared" si="1"/>
        <v>17</v>
      </c>
      <c r="E36" s="7">
        <f t="shared" si="2"/>
        <v>62</v>
      </c>
      <c r="F36" s="31">
        <f t="shared" si="3"/>
        <v>42</v>
      </c>
      <c r="G36" s="7">
        <v>11</v>
      </c>
      <c r="H36" s="7">
        <v>31</v>
      </c>
      <c r="I36" s="31">
        <f t="shared" si="4"/>
        <v>16</v>
      </c>
      <c r="J36" s="7">
        <v>2</v>
      </c>
      <c r="K36" s="7">
        <v>14</v>
      </c>
      <c r="L36" s="31">
        <f t="shared" si="5"/>
        <v>18</v>
      </c>
      <c r="M36" s="7">
        <v>4</v>
      </c>
      <c r="N36" s="7">
        <v>14</v>
      </c>
      <c r="O36" s="31">
        <f t="shared" si="6"/>
        <v>3</v>
      </c>
      <c r="P36" s="7">
        <v>0</v>
      </c>
      <c r="Q36" s="7">
        <v>3</v>
      </c>
    </row>
    <row r="37" spans="2:17" ht="10.5" customHeight="1">
      <c r="B37" s="31" t="s">
        <v>126</v>
      </c>
      <c r="C37" s="7">
        <f t="shared" si="0"/>
        <v>46</v>
      </c>
      <c r="D37" s="7">
        <f t="shared" si="1"/>
        <v>30</v>
      </c>
      <c r="E37" s="7">
        <f t="shared" si="2"/>
        <v>16</v>
      </c>
      <c r="F37" s="31">
        <f t="shared" si="3"/>
        <v>18</v>
      </c>
      <c r="G37" s="7">
        <v>10</v>
      </c>
      <c r="H37" s="7">
        <v>8</v>
      </c>
      <c r="I37" s="31">
        <f t="shared" si="4"/>
        <v>13</v>
      </c>
      <c r="J37" s="7">
        <v>9</v>
      </c>
      <c r="K37" s="7">
        <v>4</v>
      </c>
      <c r="L37" s="31">
        <f t="shared" si="5"/>
        <v>10</v>
      </c>
      <c r="M37" s="7">
        <v>7</v>
      </c>
      <c r="N37" s="7">
        <v>3</v>
      </c>
      <c r="O37" s="31">
        <f t="shared" si="6"/>
        <v>5</v>
      </c>
      <c r="P37" s="7">
        <v>4</v>
      </c>
      <c r="Q37" s="7">
        <v>1</v>
      </c>
    </row>
    <row r="38" spans="2:17" ht="10.5" customHeight="1">
      <c r="B38" s="31" t="s">
        <v>127</v>
      </c>
      <c r="C38" s="7">
        <f t="shared" si="0"/>
        <v>5</v>
      </c>
      <c r="D38" s="7">
        <f t="shared" si="1"/>
        <v>5</v>
      </c>
      <c r="E38" s="7">
        <f t="shared" si="2"/>
        <v>0</v>
      </c>
      <c r="F38" s="31">
        <f t="shared" si="3"/>
        <v>0</v>
      </c>
      <c r="G38" s="32">
        <v>0</v>
      </c>
      <c r="H38" s="32">
        <v>0</v>
      </c>
      <c r="I38" s="31">
        <f t="shared" si="4"/>
        <v>1</v>
      </c>
      <c r="J38" s="7">
        <v>1</v>
      </c>
      <c r="K38" s="7">
        <v>0</v>
      </c>
      <c r="L38" s="31">
        <f t="shared" si="5"/>
        <v>1</v>
      </c>
      <c r="M38" s="7">
        <v>1</v>
      </c>
      <c r="N38" s="7">
        <v>0</v>
      </c>
      <c r="O38" s="31">
        <f t="shared" si="6"/>
        <v>3</v>
      </c>
      <c r="P38" s="7">
        <v>3</v>
      </c>
      <c r="Q38" s="7">
        <v>0</v>
      </c>
    </row>
    <row r="39" spans="2:17" ht="10.5" customHeight="1">
      <c r="B39" s="31" t="s">
        <v>128</v>
      </c>
      <c r="C39" s="7">
        <f t="shared" si="0"/>
        <v>44</v>
      </c>
      <c r="D39" s="7">
        <f t="shared" si="1"/>
        <v>11</v>
      </c>
      <c r="E39" s="7">
        <f t="shared" si="2"/>
        <v>33</v>
      </c>
      <c r="F39" s="31">
        <f t="shared" si="3"/>
        <v>1</v>
      </c>
      <c r="G39" s="32">
        <v>0</v>
      </c>
      <c r="H39" s="32">
        <v>1</v>
      </c>
      <c r="I39" s="31">
        <f t="shared" si="4"/>
        <v>14</v>
      </c>
      <c r="J39" s="7">
        <v>2</v>
      </c>
      <c r="K39" s="7">
        <v>12</v>
      </c>
      <c r="L39" s="31">
        <f t="shared" si="5"/>
        <v>20</v>
      </c>
      <c r="M39" s="7">
        <v>6</v>
      </c>
      <c r="N39" s="7">
        <v>14</v>
      </c>
      <c r="O39" s="31">
        <f t="shared" si="6"/>
        <v>9</v>
      </c>
      <c r="P39" s="7">
        <v>3</v>
      </c>
      <c r="Q39" s="7">
        <v>6</v>
      </c>
    </row>
    <row r="40" spans="2:17" ht="10.5" customHeight="1">
      <c r="B40" s="31" t="s">
        <v>129</v>
      </c>
      <c r="C40" s="7">
        <f t="shared" si="0"/>
        <v>46</v>
      </c>
      <c r="D40" s="7">
        <f t="shared" si="1"/>
        <v>8</v>
      </c>
      <c r="E40" s="7">
        <f t="shared" si="2"/>
        <v>38</v>
      </c>
      <c r="F40" s="31">
        <f t="shared" si="3"/>
        <v>0</v>
      </c>
      <c r="G40" s="32">
        <v>0</v>
      </c>
      <c r="H40" s="32">
        <v>0</v>
      </c>
      <c r="I40" s="31">
        <f t="shared" si="4"/>
        <v>23</v>
      </c>
      <c r="J40" s="7">
        <v>3</v>
      </c>
      <c r="K40" s="7">
        <v>20</v>
      </c>
      <c r="L40" s="31">
        <f t="shared" si="5"/>
        <v>13</v>
      </c>
      <c r="M40" s="7">
        <v>2</v>
      </c>
      <c r="N40" s="7">
        <v>11</v>
      </c>
      <c r="O40" s="31">
        <f t="shared" si="6"/>
        <v>10</v>
      </c>
      <c r="P40" s="7">
        <v>3</v>
      </c>
      <c r="Q40" s="7">
        <v>7</v>
      </c>
    </row>
    <row r="41" spans="2:17" ht="10.5" customHeight="1">
      <c r="B41" s="31" t="s">
        <v>71</v>
      </c>
      <c r="C41" s="7">
        <f t="shared" si="0"/>
        <v>43</v>
      </c>
      <c r="D41" s="7">
        <f t="shared" si="1"/>
        <v>18</v>
      </c>
      <c r="E41" s="7">
        <f t="shared" si="2"/>
        <v>25</v>
      </c>
      <c r="F41" s="31">
        <f t="shared" si="3"/>
        <v>16</v>
      </c>
      <c r="G41" s="32">
        <v>7</v>
      </c>
      <c r="H41" s="32">
        <v>9</v>
      </c>
      <c r="I41" s="31">
        <f t="shared" si="4"/>
        <v>14</v>
      </c>
      <c r="J41" s="7">
        <v>3</v>
      </c>
      <c r="K41" s="7">
        <v>11</v>
      </c>
      <c r="L41" s="31">
        <f t="shared" si="5"/>
        <v>8</v>
      </c>
      <c r="M41" s="7">
        <v>5</v>
      </c>
      <c r="N41" s="7">
        <v>3</v>
      </c>
      <c r="O41" s="31">
        <f t="shared" si="6"/>
        <v>5</v>
      </c>
      <c r="P41" s="7">
        <v>3</v>
      </c>
      <c r="Q41" s="7">
        <v>2</v>
      </c>
    </row>
    <row r="42" spans="2:17" ht="10.5" customHeight="1">
      <c r="B42" s="31" t="s">
        <v>130</v>
      </c>
      <c r="C42" s="7">
        <f t="shared" si="0"/>
        <v>25</v>
      </c>
      <c r="D42" s="7">
        <f t="shared" si="1"/>
        <v>10</v>
      </c>
      <c r="E42" s="7">
        <f t="shared" si="2"/>
        <v>15</v>
      </c>
      <c r="F42" s="31">
        <f t="shared" si="3"/>
        <v>2</v>
      </c>
      <c r="G42" s="32">
        <v>1</v>
      </c>
      <c r="H42" s="32">
        <v>1</v>
      </c>
      <c r="I42" s="31">
        <f t="shared" si="4"/>
        <v>9</v>
      </c>
      <c r="J42" s="7">
        <v>5</v>
      </c>
      <c r="K42" s="7">
        <v>4</v>
      </c>
      <c r="L42" s="31">
        <f t="shared" si="5"/>
        <v>12</v>
      </c>
      <c r="M42" s="7">
        <v>3</v>
      </c>
      <c r="N42" s="7">
        <v>9</v>
      </c>
      <c r="O42" s="31">
        <f t="shared" si="6"/>
        <v>2</v>
      </c>
      <c r="P42" s="7">
        <v>1</v>
      </c>
      <c r="Q42" s="7">
        <v>1</v>
      </c>
    </row>
    <row r="43" spans="2:17" ht="10.5" customHeight="1">
      <c r="B43" s="31" t="s">
        <v>131</v>
      </c>
      <c r="C43" s="7">
        <f t="shared" si="0"/>
        <v>21</v>
      </c>
      <c r="D43" s="7">
        <f t="shared" si="1"/>
        <v>12</v>
      </c>
      <c r="E43" s="7">
        <f t="shared" si="2"/>
        <v>9</v>
      </c>
      <c r="F43" s="31">
        <f t="shared" si="3"/>
        <v>0</v>
      </c>
      <c r="G43" s="7">
        <v>0</v>
      </c>
      <c r="H43" s="7">
        <v>0</v>
      </c>
      <c r="I43" s="31">
        <f t="shared" si="4"/>
        <v>10</v>
      </c>
      <c r="J43" s="7">
        <v>5</v>
      </c>
      <c r="K43" s="7">
        <v>5</v>
      </c>
      <c r="L43" s="31">
        <f t="shared" si="5"/>
        <v>7</v>
      </c>
      <c r="M43" s="7">
        <v>4</v>
      </c>
      <c r="N43" s="7">
        <v>3</v>
      </c>
      <c r="O43" s="31">
        <f t="shared" si="6"/>
        <v>4</v>
      </c>
      <c r="P43" s="7">
        <v>3</v>
      </c>
      <c r="Q43" s="7">
        <v>1</v>
      </c>
    </row>
    <row r="44" spans="2:17" ht="10.5" customHeight="1">
      <c r="B44" s="24" t="s">
        <v>72</v>
      </c>
      <c r="C44" s="7">
        <f t="shared" si="0"/>
        <v>46</v>
      </c>
      <c r="D44" s="7">
        <f t="shared" si="1"/>
        <v>23</v>
      </c>
      <c r="E44" s="7">
        <f t="shared" si="2"/>
        <v>23</v>
      </c>
      <c r="F44" s="31">
        <f t="shared" si="3"/>
        <v>20</v>
      </c>
      <c r="G44" s="7">
        <v>11</v>
      </c>
      <c r="H44" s="7">
        <v>9</v>
      </c>
      <c r="I44" s="31">
        <f t="shared" si="4"/>
        <v>15</v>
      </c>
      <c r="J44" s="7">
        <v>6</v>
      </c>
      <c r="K44" s="7">
        <v>9</v>
      </c>
      <c r="L44" s="31">
        <f t="shared" si="5"/>
        <v>11</v>
      </c>
      <c r="M44" s="7">
        <v>6</v>
      </c>
      <c r="N44" s="7">
        <v>5</v>
      </c>
      <c r="O44" s="31">
        <f t="shared" si="6"/>
        <v>0</v>
      </c>
      <c r="P44" s="7">
        <v>0</v>
      </c>
      <c r="Q44" s="7">
        <v>0</v>
      </c>
    </row>
    <row r="45" spans="2:17" ht="10.5" customHeight="1">
      <c r="B45" s="31" t="s">
        <v>99</v>
      </c>
      <c r="C45" s="7">
        <f t="shared" si="0"/>
        <v>32</v>
      </c>
      <c r="D45" s="7">
        <f t="shared" si="1"/>
        <v>20</v>
      </c>
      <c r="E45" s="7">
        <f t="shared" si="2"/>
        <v>12</v>
      </c>
      <c r="F45" s="31">
        <f t="shared" si="3"/>
        <v>29</v>
      </c>
      <c r="G45" s="31">
        <v>18</v>
      </c>
      <c r="H45" s="31">
        <v>11</v>
      </c>
      <c r="I45" s="31">
        <f t="shared" si="4"/>
        <v>3</v>
      </c>
      <c r="J45" s="31">
        <v>2</v>
      </c>
      <c r="K45" s="31">
        <v>1</v>
      </c>
      <c r="L45" s="31">
        <f>SUM(M45,N45)</f>
        <v>0</v>
      </c>
      <c r="M45" s="31">
        <v>0</v>
      </c>
      <c r="N45" s="31">
        <v>0</v>
      </c>
      <c r="O45" s="31">
        <f t="shared" si="6"/>
        <v>0</v>
      </c>
      <c r="P45" s="31">
        <v>0</v>
      </c>
      <c r="Q45" s="31">
        <v>0</v>
      </c>
    </row>
    <row r="46" spans="2:17" ht="10.5" customHeight="1">
      <c r="B46" s="31"/>
      <c r="C46" s="7">
        <f t="shared" si="0"/>
        <v>517</v>
      </c>
      <c r="D46" s="7">
        <f t="shared" si="1"/>
        <v>184</v>
      </c>
      <c r="E46" s="7">
        <f t="shared" si="2"/>
        <v>333</v>
      </c>
      <c r="F46" s="31">
        <f>SUM(F33:F45)</f>
        <v>190</v>
      </c>
      <c r="G46" s="31">
        <f aca="true" t="shared" si="10" ref="G46:Q46">SUM(G33:G45)</f>
        <v>77</v>
      </c>
      <c r="H46" s="31">
        <f t="shared" si="10"/>
        <v>113</v>
      </c>
      <c r="I46" s="31">
        <f t="shared" si="10"/>
        <v>158</v>
      </c>
      <c r="J46" s="31">
        <f t="shared" si="10"/>
        <v>45</v>
      </c>
      <c r="K46" s="31">
        <f t="shared" si="10"/>
        <v>113</v>
      </c>
      <c r="L46" s="31">
        <f t="shared" si="10"/>
        <v>123</v>
      </c>
      <c r="M46" s="31">
        <f t="shared" si="10"/>
        <v>42</v>
      </c>
      <c r="N46" s="31">
        <f t="shared" si="10"/>
        <v>81</v>
      </c>
      <c r="O46" s="31">
        <f t="shared" si="10"/>
        <v>46</v>
      </c>
      <c r="P46" s="31">
        <f t="shared" si="10"/>
        <v>20</v>
      </c>
      <c r="Q46" s="31">
        <f t="shared" si="10"/>
        <v>26</v>
      </c>
    </row>
    <row r="47" spans="2:17" ht="10.5" customHeight="1">
      <c r="B47" s="56" t="s">
        <v>148</v>
      </c>
      <c r="C47" s="7"/>
      <c r="D47" s="7"/>
      <c r="E47" s="7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2:17" ht="10.5" customHeight="1">
      <c r="B48" s="31" t="s">
        <v>73</v>
      </c>
      <c r="C48" s="7">
        <f t="shared" si="0"/>
        <v>44</v>
      </c>
      <c r="D48" s="7">
        <f t="shared" si="1"/>
        <v>12</v>
      </c>
      <c r="E48" s="7">
        <f t="shared" si="2"/>
        <v>32</v>
      </c>
      <c r="F48" s="31">
        <f t="shared" si="3"/>
        <v>14</v>
      </c>
      <c r="G48" s="31">
        <v>3</v>
      </c>
      <c r="H48" s="31">
        <v>11</v>
      </c>
      <c r="I48" s="31">
        <f t="shared" si="4"/>
        <v>10</v>
      </c>
      <c r="J48" s="31">
        <v>5</v>
      </c>
      <c r="K48" s="31">
        <v>5</v>
      </c>
      <c r="L48" s="31">
        <f t="shared" si="5"/>
        <v>9</v>
      </c>
      <c r="M48" s="31">
        <v>3</v>
      </c>
      <c r="N48" s="31">
        <v>6</v>
      </c>
      <c r="O48" s="31">
        <f t="shared" si="6"/>
        <v>11</v>
      </c>
      <c r="P48" s="31">
        <v>1</v>
      </c>
      <c r="Q48" s="31">
        <v>10</v>
      </c>
    </row>
    <row r="49" spans="2:17" ht="10.5" customHeight="1">
      <c r="B49" s="31" t="s">
        <v>74</v>
      </c>
      <c r="C49" s="7">
        <f t="shared" si="0"/>
        <v>36</v>
      </c>
      <c r="D49" s="7">
        <f t="shared" si="1"/>
        <v>9</v>
      </c>
      <c r="E49" s="7">
        <f t="shared" si="2"/>
        <v>27</v>
      </c>
      <c r="F49" s="31">
        <f t="shared" si="3"/>
        <v>10</v>
      </c>
      <c r="G49" s="31">
        <v>3</v>
      </c>
      <c r="H49" s="31">
        <v>7</v>
      </c>
      <c r="I49" s="31">
        <f t="shared" si="4"/>
        <v>11</v>
      </c>
      <c r="J49" s="31">
        <v>2</v>
      </c>
      <c r="K49" s="31">
        <v>9</v>
      </c>
      <c r="L49" s="31">
        <f t="shared" si="5"/>
        <v>8</v>
      </c>
      <c r="M49" s="31">
        <v>3</v>
      </c>
      <c r="N49" s="31">
        <v>5</v>
      </c>
      <c r="O49" s="31">
        <f t="shared" si="6"/>
        <v>7</v>
      </c>
      <c r="P49" s="31">
        <v>1</v>
      </c>
      <c r="Q49" s="31">
        <v>6</v>
      </c>
    </row>
    <row r="50" spans="2:17" ht="10.5" customHeight="1">
      <c r="B50" s="33" t="s">
        <v>75</v>
      </c>
      <c r="C50" s="7">
        <f t="shared" si="0"/>
        <v>42</v>
      </c>
      <c r="D50" s="7">
        <f t="shared" si="1"/>
        <v>24</v>
      </c>
      <c r="E50" s="7">
        <f t="shared" si="2"/>
        <v>18</v>
      </c>
      <c r="F50" s="31">
        <f t="shared" si="3"/>
        <v>14</v>
      </c>
      <c r="G50" s="31">
        <v>7</v>
      </c>
      <c r="H50" s="31">
        <v>7</v>
      </c>
      <c r="I50" s="31">
        <f t="shared" si="4"/>
        <v>8</v>
      </c>
      <c r="J50" s="31">
        <v>5</v>
      </c>
      <c r="K50" s="31">
        <v>3</v>
      </c>
      <c r="L50" s="31">
        <f>SUM(M50,N50)</f>
        <v>9</v>
      </c>
      <c r="M50" s="31">
        <v>4</v>
      </c>
      <c r="N50" s="31">
        <v>5</v>
      </c>
      <c r="O50" s="31">
        <f t="shared" si="6"/>
        <v>11</v>
      </c>
      <c r="P50" s="31">
        <v>8</v>
      </c>
      <c r="Q50" s="31">
        <v>3</v>
      </c>
    </row>
    <row r="51" spans="2:17" ht="10.5" customHeight="1">
      <c r="B51" s="31" t="s">
        <v>132</v>
      </c>
      <c r="C51" s="7">
        <f t="shared" si="0"/>
        <v>17</v>
      </c>
      <c r="D51" s="7">
        <f t="shared" si="1"/>
        <v>4</v>
      </c>
      <c r="E51" s="7">
        <f t="shared" si="2"/>
        <v>13</v>
      </c>
      <c r="F51" s="31">
        <f t="shared" si="3"/>
        <v>17</v>
      </c>
      <c r="G51" s="7">
        <v>4</v>
      </c>
      <c r="H51" s="7">
        <v>13</v>
      </c>
      <c r="I51" s="31">
        <f t="shared" si="4"/>
        <v>0</v>
      </c>
      <c r="J51" s="7">
        <v>0</v>
      </c>
      <c r="K51" s="7">
        <v>0</v>
      </c>
      <c r="L51" s="31">
        <f t="shared" si="5"/>
        <v>0</v>
      </c>
      <c r="M51" s="7">
        <v>0</v>
      </c>
      <c r="N51" s="7">
        <v>0</v>
      </c>
      <c r="O51" s="31">
        <f t="shared" si="6"/>
        <v>0</v>
      </c>
      <c r="P51" s="7">
        <v>0</v>
      </c>
      <c r="Q51" s="7">
        <v>0</v>
      </c>
    </row>
    <row r="52" spans="2:17" ht="10.5" customHeight="1">
      <c r="B52" s="31" t="s">
        <v>133</v>
      </c>
      <c r="C52" s="7">
        <f t="shared" si="0"/>
        <v>9</v>
      </c>
      <c r="D52" s="7">
        <f t="shared" si="1"/>
        <v>0</v>
      </c>
      <c r="E52" s="7">
        <f t="shared" si="2"/>
        <v>9</v>
      </c>
      <c r="F52" s="31">
        <f t="shared" si="3"/>
        <v>9</v>
      </c>
      <c r="G52" s="7">
        <v>0</v>
      </c>
      <c r="H52" s="7">
        <v>9</v>
      </c>
      <c r="I52" s="31">
        <f t="shared" si="4"/>
        <v>0</v>
      </c>
      <c r="J52" s="7">
        <v>0</v>
      </c>
      <c r="K52" s="7">
        <v>0</v>
      </c>
      <c r="L52" s="31">
        <f t="shared" si="5"/>
        <v>0</v>
      </c>
      <c r="M52" s="7">
        <v>0</v>
      </c>
      <c r="N52" s="7">
        <v>0</v>
      </c>
      <c r="O52" s="31">
        <f t="shared" si="6"/>
        <v>0</v>
      </c>
      <c r="P52" s="7">
        <v>0</v>
      </c>
      <c r="Q52" s="7">
        <v>0</v>
      </c>
    </row>
    <row r="53" spans="2:17" ht="10.5" customHeight="1">
      <c r="B53" s="31" t="s">
        <v>134</v>
      </c>
      <c r="C53" s="7">
        <f t="shared" si="0"/>
        <v>44</v>
      </c>
      <c r="D53" s="7">
        <f t="shared" si="1"/>
        <v>15</v>
      </c>
      <c r="E53" s="7">
        <f t="shared" si="2"/>
        <v>29</v>
      </c>
      <c r="F53" s="31">
        <f t="shared" si="3"/>
        <v>0</v>
      </c>
      <c r="G53" s="31">
        <v>0</v>
      </c>
      <c r="H53" s="31">
        <v>0</v>
      </c>
      <c r="I53" s="31">
        <f t="shared" si="4"/>
        <v>19</v>
      </c>
      <c r="J53" s="31">
        <v>6</v>
      </c>
      <c r="K53" s="31">
        <v>13</v>
      </c>
      <c r="L53" s="31">
        <f t="shared" si="5"/>
        <v>16</v>
      </c>
      <c r="M53" s="31">
        <v>4</v>
      </c>
      <c r="N53" s="31">
        <v>12</v>
      </c>
      <c r="O53" s="31">
        <f t="shared" si="6"/>
        <v>9</v>
      </c>
      <c r="P53" s="31">
        <v>5</v>
      </c>
      <c r="Q53" s="31">
        <v>4</v>
      </c>
    </row>
    <row r="54" spans="2:17" ht="10.5" customHeight="1">
      <c r="B54" s="31" t="s">
        <v>135</v>
      </c>
      <c r="C54" s="7">
        <f t="shared" si="0"/>
        <v>9</v>
      </c>
      <c r="D54" s="7">
        <f>SUM(G54,J54,M54,P54)</f>
        <v>0</v>
      </c>
      <c r="E54" s="7">
        <f t="shared" si="2"/>
        <v>9</v>
      </c>
      <c r="F54" s="31">
        <f t="shared" si="3"/>
        <v>0</v>
      </c>
      <c r="G54" s="7">
        <v>0</v>
      </c>
      <c r="H54" s="7">
        <v>0</v>
      </c>
      <c r="I54" s="31">
        <f t="shared" si="4"/>
        <v>8</v>
      </c>
      <c r="J54" s="7">
        <v>0</v>
      </c>
      <c r="K54" s="7">
        <v>8</v>
      </c>
      <c r="L54" s="31">
        <f t="shared" si="5"/>
        <v>0</v>
      </c>
      <c r="M54" s="7">
        <v>0</v>
      </c>
      <c r="N54" s="7">
        <v>0</v>
      </c>
      <c r="O54" s="31">
        <f t="shared" si="6"/>
        <v>1</v>
      </c>
      <c r="P54" s="7">
        <v>0</v>
      </c>
      <c r="Q54" s="7">
        <v>1</v>
      </c>
    </row>
    <row r="55" spans="2:17" ht="10.5" customHeight="1">
      <c r="B55" s="25"/>
      <c r="C55" s="7">
        <f t="shared" si="0"/>
        <v>201</v>
      </c>
      <c r="D55" s="7">
        <f t="shared" si="1"/>
        <v>64</v>
      </c>
      <c r="E55" s="7">
        <f t="shared" si="2"/>
        <v>137</v>
      </c>
      <c r="F55" s="31">
        <f>SUM(F48:F54)</f>
        <v>64</v>
      </c>
      <c r="G55" s="31">
        <f aca="true" t="shared" si="11" ref="G55:Q55">SUM(G48:G54)</f>
        <v>17</v>
      </c>
      <c r="H55" s="31">
        <f t="shared" si="11"/>
        <v>47</v>
      </c>
      <c r="I55" s="31">
        <f t="shared" si="11"/>
        <v>56</v>
      </c>
      <c r="J55" s="31">
        <f t="shared" si="11"/>
        <v>18</v>
      </c>
      <c r="K55" s="31">
        <f t="shared" si="11"/>
        <v>38</v>
      </c>
      <c r="L55" s="31">
        <f t="shared" si="11"/>
        <v>42</v>
      </c>
      <c r="M55" s="31">
        <f t="shared" si="11"/>
        <v>14</v>
      </c>
      <c r="N55" s="31">
        <f t="shared" si="11"/>
        <v>28</v>
      </c>
      <c r="O55" s="31">
        <f t="shared" si="11"/>
        <v>39</v>
      </c>
      <c r="P55" s="31">
        <f t="shared" si="11"/>
        <v>15</v>
      </c>
      <c r="Q55" s="31">
        <f t="shared" si="11"/>
        <v>24</v>
      </c>
    </row>
    <row r="56" spans="2:17" ht="10.5" customHeight="1">
      <c r="B56" s="56" t="s">
        <v>147</v>
      </c>
      <c r="C56" s="7"/>
      <c r="D56" s="7"/>
      <c r="E56" s="7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2:17" ht="10.5" customHeight="1">
      <c r="B57" s="31" t="s">
        <v>136</v>
      </c>
      <c r="C57" s="7">
        <f t="shared" si="0"/>
        <v>17</v>
      </c>
      <c r="D57" s="7">
        <f t="shared" si="1"/>
        <v>8</v>
      </c>
      <c r="E57" s="7">
        <f t="shared" si="2"/>
        <v>9</v>
      </c>
      <c r="F57" s="31">
        <f t="shared" si="3"/>
        <v>0</v>
      </c>
      <c r="G57" s="31">
        <v>0</v>
      </c>
      <c r="H57" s="31">
        <v>0</v>
      </c>
      <c r="I57" s="31">
        <f t="shared" si="4"/>
        <v>17</v>
      </c>
      <c r="J57" s="31">
        <v>8</v>
      </c>
      <c r="K57" s="31">
        <v>9</v>
      </c>
      <c r="L57" s="31">
        <f t="shared" si="5"/>
        <v>0</v>
      </c>
      <c r="M57" s="31">
        <v>0</v>
      </c>
      <c r="N57" s="31">
        <v>0</v>
      </c>
      <c r="O57" s="31">
        <f t="shared" si="6"/>
        <v>0</v>
      </c>
      <c r="P57" s="31">
        <v>0</v>
      </c>
      <c r="Q57" s="31">
        <v>0</v>
      </c>
    </row>
    <row r="58" spans="2:17" ht="10.5" customHeight="1">
      <c r="B58" s="31" t="s">
        <v>78</v>
      </c>
      <c r="C58" s="7">
        <f t="shared" si="0"/>
        <v>19</v>
      </c>
      <c r="D58" s="7">
        <f t="shared" si="1"/>
        <v>7</v>
      </c>
      <c r="E58" s="7">
        <f t="shared" si="2"/>
        <v>12</v>
      </c>
      <c r="F58" s="31">
        <f t="shared" si="3"/>
        <v>9</v>
      </c>
      <c r="G58" s="31">
        <v>2</v>
      </c>
      <c r="H58" s="31">
        <v>7</v>
      </c>
      <c r="I58" s="31">
        <f t="shared" si="4"/>
        <v>9</v>
      </c>
      <c r="J58" s="31">
        <v>5</v>
      </c>
      <c r="K58" s="31">
        <v>4</v>
      </c>
      <c r="L58" s="31">
        <f t="shared" si="5"/>
        <v>1</v>
      </c>
      <c r="M58" s="31">
        <v>0</v>
      </c>
      <c r="N58" s="31">
        <v>1</v>
      </c>
      <c r="O58" s="31">
        <f t="shared" si="6"/>
        <v>0</v>
      </c>
      <c r="P58" s="31">
        <v>0</v>
      </c>
      <c r="Q58" s="31">
        <v>0</v>
      </c>
    </row>
    <row r="59" spans="2:17" ht="10.5" customHeight="1">
      <c r="B59" s="31" t="s">
        <v>76</v>
      </c>
      <c r="C59" s="7">
        <f t="shared" si="0"/>
        <v>22</v>
      </c>
      <c r="D59" s="7">
        <f t="shared" si="1"/>
        <v>15</v>
      </c>
      <c r="E59" s="7">
        <f t="shared" si="2"/>
        <v>7</v>
      </c>
      <c r="F59" s="31">
        <f t="shared" si="3"/>
        <v>12</v>
      </c>
      <c r="G59" s="31">
        <v>9</v>
      </c>
      <c r="H59" s="31">
        <v>3</v>
      </c>
      <c r="I59" s="31">
        <f t="shared" si="4"/>
        <v>10</v>
      </c>
      <c r="J59" s="31">
        <v>6</v>
      </c>
      <c r="K59" s="31">
        <v>4</v>
      </c>
      <c r="L59" s="31">
        <f t="shared" si="5"/>
        <v>0</v>
      </c>
      <c r="M59" s="31">
        <v>0</v>
      </c>
      <c r="N59" s="31">
        <v>0</v>
      </c>
      <c r="O59" s="31">
        <f t="shared" si="6"/>
        <v>0</v>
      </c>
      <c r="P59" s="31">
        <v>0</v>
      </c>
      <c r="Q59" s="31">
        <v>0</v>
      </c>
    </row>
    <row r="60" spans="2:17" ht="10.5" customHeight="1">
      <c r="B60" s="33" t="s">
        <v>100</v>
      </c>
      <c r="C60" s="7">
        <f t="shared" si="0"/>
        <v>36</v>
      </c>
      <c r="D60" s="7">
        <f t="shared" si="1"/>
        <v>15</v>
      </c>
      <c r="E60" s="7">
        <f t="shared" si="2"/>
        <v>21</v>
      </c>
      <c r="F60" s="31">
        <f t="shared" si="3"/>
        <v>33</v>
      </c>
      <c r="G60" s="31">
        <v>13</v>
      </c>
      <c r="H60" s="31">
        <v>20</v>
      </c>
      <c r="I60" s="31">
        <f t="shared" si="4"/>
        <v>3</v>
      </c>
      <c r="J60" s="31">
        <v>2</v>
      </c>
      <c r="K60" s="31">
        <v>1</v>
      </c>
      <c r="L60" s="31">
        <f t="shared" si="5"/>
        <v>0</v>
      </c>
      <c r="M60" s="31">
        <v>0</v>
      </c>
      <c r="N60" s="31">
        <v>0</v>
      </c>
      <c r="O60" s="31">
        <f t="shared" si="6"/>
        <v>0</v>
      </c>
      <c r="P60" s="31">
        <v>0</v>
      </c>
      <c r="Q60" s="31">
        <v>0</v>
      </c>
    </row>
    <row r="61" spans="2:17" ht="10.5" customHeight="1">
      <c r="B61" s="31" t="s">
        <v>137</v>
      </c>
      <c r="C61" s="7">
        <f t="shared" si="0"/>
        <v>22</v>
      </c>
      <c r="D61" s="7">
        <f t="shared" si="1"/>
        <v>8</v>
      </c>
      <c r="E61" s="7">
        <f t="shared" si="2"/>
        <v>14</v>
      </c>
      <c r="F61" s="31">
        <f t="shared" si="3"/>
        <v>0</v>
      </c>
      <c r="G61" s="7">
        <v>0</v>
      </c>
      <c r="H61" s="7">
        <v>0</v>
      </c>
      <c r="I61" s="31">
        <f t="shared" si="4"/>
        <v>21</v>
      </c>
      <c r="J61" s="7">
        <v>8</v>
      </c>
      <c r="K61" s="7">
        <v>13</v>
      </c>
      <c r="L61" s="31">
        <f t="shared" si="5"/>
        <v>1</v>
      </c>
      <c r="M61" s="7">
        <v>0</v>
      </c>
      <c r="N61" s="7">
        <v>1</v>
      </c>
      <c r="O61" s="31">
        <f t="shared" si="6"/>
        <v>0</v>
      </c>
      <c r="P61" s="7">
        <v>0</v>
      </c>
      <c r="Q61" s="7">
        <v>0</v>
      </c>
    </row>
    <row r="62" spans="2:17" ht="10.5" customHeight="1">
      <c r="B62" s="24" t="s">
        <v>138</v>
      </c>
      <c r="C62" s="7">
        <f t="shared" si="0"/>
        <v>21</v>
      </c>
      <c r="D62" s="7">
        <f t="shared" si="1"/>
        <v>11</v>
      </c>
      <c r="E62" s="7">
        <f t="shared" si="2"/>
        <v>10</v>
      </c>
      <c r="F62" s="31">
        <f t="shared" si="3"/>
        <v>0</v>
      </c>
      <c r="G62" s="7">
        <v>0</v>
      </c>
      <c r="H62" s="7">
        <v>0</v>
      </c>
      <c r="I62" s="31">
        <f t="shared" si="4"/>
        <v>18</v>
      </c>
      <c r="J62" s="7">
        <v>10</v>
      </c>
      <c r="K62" s="7">
        <v>8</v>
      </c>
      <c r="L62" s="31">
        <f t="shared" si="5"/>
        <v>2</v>
      </c>
      <c r="M62" s="7">
        <v>0</v>
      </c>
      <c r="N62" s="7">
        <v>2</v>
      </c>
      <c r="O62" s="31">
        <f t="shared" si="6"/>
        <v>1</v>
      </c>
      <c r="P62" s="7">
        <v>1</v>
      </c>
      <c r="Q62" s="7">
        <v>0</v>
      </c>
    </row>
    <row r="63" spans="2:17" ht="10.5" customHeight="1">
      <c r="B63" s="33" t="s">
        <v>79</v>
      </c>
      <c r="C63" s="7">
        <f t="shared" si="0"/>
        <v>47</v>
      </c>
      <c r="D63" s="7">
        <f t="shared" si="1"/>
        <v>14</v>
      </c>
      <c r="E63" s="7">
        <f t="shared" si="2"/>
        <v>33</v>
      </c>
      <c r="F63" s="31">
        <f t="shared" si="3"/>
        <v>19</v>
      </c>
      <c r="G63" s="31">
        <v>7</v>
      </c>
      <c r="H63" s="31">
        <v>12</v>
      </c>
      <c r="I63" s="31">
        <f t="shared" si="4"/>
        <v>19</v>
      </c>
      <c r="J63" s="31">
        <v>5</v>
      </c>
      <c r="K63" s="31">
        <v>14</v>
      </c>
      <c r="L63" s="31">
        <f t="shared" si="5"/>
        <v>8</v>
      </c>
      <c r="M63" s="31">
        <v>2</v>
      </c>
      <c r="N63" s="31">
        <v>6</v>
      </c>
      <c r="O63" s="31">
        <f t="shared" si="6"/>
        <v>1</v>
      </c>
      <c r="P63" s="31">
        <v>0</v>
      </c>
      <c r="Q63" s="31">
        <v>1</v>
      </c>
    </row>
    <row r="64" spans="2:17" ht="10.5" customHeight="1">
      <c r="B64" s="31" t="s">
        <v>77</v>
      </c>
      <c r="C64" s="7">
        <f t="shared" si="0"/>
        <v>35</v>
      </c>
      <c r="D64" s="7">
        <f t="shared" si="1"/>
        <v>27</v>
      </c>
      <c r="E64" s="7">
        <f t="shared" si="2"/>
        <v>8</v>
      </c>
      <c r="F64" s="31">
        <f t="shared" si="3"/>
        <v>13</v>
      </c>
      <c r="G64" s="7">
        <v>10</v>
      </c>
      <c r="H64" s="7">
        <v>3</v>
      </c>
      <c r="I64" s="31">
        <f t="shared" si="4"/>
        <v>17</v>
      </c>
      <c r="J64" s="7">
        <v>13</v>
      </c>
      <c r="K64" s="7">
        <v>4</v>
      </c>
      <c r="L64" s="31">
        <f t="shared" si="5"/>
        <v>2</v>
      </c>
      <c r="M64" s="7">
        <v>1</v>
      </c>
      <c r="N64" s="7">
        <v>1</v>
      </c>
      <c r="O64" s="31">
        <f t="shared" si="6"/>
        <v>3</v>
      </c>
      <c r="P64" s="7">
        <v>3</v>
      </c>
      <c r="Q64" s="7">
        <v>0</v>
      </c>
    </row>
    <row r="65" spans="2:17" ht="10.5" customHeight="1">
      <c r="B65" s="33" t="s">
        <v>139</v>
      </c>
      <c r="C65" s="7">
        <f t="shared" si="0"/>
        <v>32</v>
      </c>
      <c r="D65" s="7">
        <f t="shared" si="1"/>
        <v>11</v>
      </c>
      <c r="E65" s="7">
        <f t="shared" si="2"/>
        <v>21</v>
      </c>
      <c r="F65" s="31">
        <f t="shared" si="3"/>
        <v>32</v>
      </c>
      <c r="G65" s="69">
        <v>11</v>
      </c>
      <c r="H65" s="69">
        <v>21</v>
      </c>
      <c r="I65" s="70">
        <f t="shared" si="4"/>
        <v>0</v>
      </c>
      <c r="J65" s="69">
        <v>0</v>
      </c>
      <c r="K65" s="69">
        <v>0</v>
      </c>
      <c r="L65" s="70">
        <f t="shared" si="5"/>
        <v>0</v>
      </c>
      <c r="M65" s="69">
        <v>0</v>
      </c>
      <c r="N65" s="69">
        <v>0</v>
      </c>
      <c r="O65" s="70">
        <f t="shared" si="6"/>
        <v>0</v>
      </c>
      <c r="P65" s="69">
        <v>0</v>
      </c>
      <c r="Q65" s="69">
        <v>0</v>
      </c>
    </row>
    <row r="66" spans="2:17" ht="10.5" customHeight="1">
      <c r="B66" s="25"/>
      <c r="C66" s="7">
        <f t="shared" si="0"/>
        <v>251</v>
      </c>
      <c r="D66" s="58">
        <f t="shared" si="1"/>
        <v>116</v>
      </c>
      <c r="E66" s="7">
        <f t="shared" si="2"/>
        <v>135</v>
      </c>
      <c r="F66" s="31">
        <f>SUM(F57:F65)</f>
        <v>118</v>
      </c>
      <c r="G66" s="31">
        <f aca="true" t="shared" si="12" ref="G66:Q66">SUM(G57:G65)</f>
        <v>52</v>
      </c>
      <c r="H66" s="31">
        <f t="shared" si="12"/>
        <v>66</v>
      </c>
      <c r="I66" s="31">
        <f t="shared" si="12"/>
        <v>114</v>
      </c>
      <c r="J66" s="31">
        <f t="shared" si="12"/>
        <v>57</v>
      </c>
      <c r="K66" s="63">
        <f t="shared" si="12"/>
        <v>57</v>
      </c>
      <c r="L66" s="31">
        <f t="shared" si="12"/>
        <v>14</v>
      </c>
      <c r="M66" s="31">
        <f t="shared" si="12"/>
        <v>3</v>
      </c>
      <c r="N66" s="31">
        <f t="shared" si="12"/>
        <v>11</v>
      </c>
      <c r="O66" s="31">
        <f t="shared" si="12"/>
        <v>5</v>
      </c>
      <c r="P66" s="31">
        <f t="shared" si="12"/>
        <v>4</v>
      </c>
      <c r="Q66" s="31">
        <f t="shared" si="12"/>
        <v>1</v>
      </c>
    </row>
    <row r="67" spans="2:17" ht="21" customHeight="1">
      <c r="B67" s="56" t="s">
        <v>152</v>
      </c>
      <c r="C67" s="7"/>
      <c r="D67" s="58"/>
      <c r="E67" s="7"/>
      <c r="F67" s="31"/>
      <c r="G67" s="22"/>
      <c r="H67" s="62"/>
      <c r="I67" s="31"/>
      <c r="J67" s="22"/>
      <c r="K67" s="62"/>
      <c r="L67" s="31"/>
      <c r="M67" s="22"/>
      <c r="N67" s="62"/>
      <c r="O67" s="31"/>
      <c r="P67" s="22"/>
      <c r="Q67" s="22"/>
    </row>
    <row r="68" spans="2:17" ht="16.5" customHeight="1">
      <c r="B68" s="31" t="s">
        <v>141</v>
      </c>
      <c r="C68" s="7">
        <f t="shared" si="0"/>
        <v>6</v>
      </c>
      <c r="D68" s="58">
        <f>SUM(G68,J68,M68,P68)</f>
        <v>3</v>
      </c>
      <c r="E68" s="7">
        <f t="shared" si="2"/>
        <v>3</v>
      </c>
      <c r="F68" s="31">
        <f t="shared" si="3"/>
        <v>2</v>
      </c>
      <c r="G68" s="71">
        <v>2</v>
      </c>
      <c r="H68" s="72">
        <v>0</v>
      </c>
      <c r="I68" s="73">
        <f t="shared" si="4"/>
        <v>4</v>
      </c>
      <c r="J68" s="71">
        <v>1</v>
      </c>
      <c r="K68" s="72">
        <v>3</v>
      </c>
      <c r="L68" s="73">
        <f t="shared" si="5"/>
        <v>0</v>
      </c>
      <c r="M68" s="71">
        <v>0</v>
      </c>
      <c r="N68" s="72">
        <v>0</v>
      </c>
      <c r="O68" s="73">
        <f t="shared" si="6"/>
        <v>0</v>
      </c>
      <c r="P68" s="71">
        <v>0</v>
      </c>
      <c r="Q68" s="71">
        <v>0</v>
      </c>
    </row>
    <row r="69" spans="2:17" ht="10.5" customHeight="1">
      <c r="B69" s="25"/>
      <c r="C69" s="60">
        <f t="shared" si="0"/>
        <v>6</v>
      </c>
      <c r="D69" s="7">
        <f t="shared" si="1"/>
        <v>3</v>
      </c>
      <c r="E69" s="7">
        <f t="shared" si="2"/>
        <v>3</v>
      </c>
      <c r="F69" s="31">
        <f>SUM(F68)</f>
        <v>2</v>
      </c>
      <c r="G69" s="31">
        <f aca="true" t="shared" si="13" ref="G69:Q69">SUM(G68)</f>
        <v>2</v>
      </c>
      <c r="H69" s="31">
        <f t="shared" si="13"/>
        <v>0</v>
      </c>
      <c r="I69" s="63">
        <f t="shared" si="13"/>
        <v>4</v>
      </c>
      <c r="J69" s="31">
        <f t="shared" si="13"/>
        <v>1</v>
      </c>
      <c r="K69" s="31">
        <f t="shared" si="13"/>
        <v>3</v>
      </c>
      <c r="L69" s="31">
        <f t="shared" si="13"/>
        <v>0</v>
      </c>
      <c r="M69" s="31">
        <f t="shared" si="13"/>
        <v>0</v>
      </c>
      <c r="N69" s="31">
        <f t="shared" si="13"/>
        <v>0</v>
      </c>
      <c r="O69" s="63">
        <f t="shared" si="13"/>
        <v>0</v>
      </c>
      <c r="P69" s="31">
        <f t="shared" si="13"/>
        <v>0</v>
      </c>
      <c r="Q69" s="31">
        <f t="shared" si="13"/>
        <v>0</v>
      </c>
    </row>
    <row r="70" spans="2:17" ht="10.5" customHeight="1">
      <c r="B70" s="59" t="s">
        <v>151</v>
      </c>
      <c r="C70" s="61">
        <v>1682</v>
      </c>
      <c r="D70" s="22">
        <f>SUM(D69,D66,D55,D46,D31,D23,D13)</f>
        <v>809</v>
      </c>
      <c r="E70" s="22">
        <f>SUM(E69,E66,E55,E46,E31,E23,E13)</f>
        <v>873</v>
      </c>
      <c r="F70" s="7">
        <v>691</v>
      </c>
      <c r="G70" s="58">
        <v>340</v>
      </c>
      <c r="H70" s="7">
        <v>351</v>
      </c>
      <c r="I70" s="7">
        <v>605</v>
      </c>
      <c r="J70" s="7">
        <v>301</v>
      </c>
      <c r="K70" s="7">
        <v>304</v>
      </c>
      <c r="L70" s="7">
        <v>264</v>
      </c>
      <c r="M70" s="7">
        <v>104</v>
      </c>
      <c r="N70" s="7">
        <v>160</v>
      </c>
      <c r="O70" s="7">
        <v>122</v>
      </c>
      <c r="P70" s="7">
        <v>64</v>
      </c>
      <c r="Q70" s="58">
        <v>58</v>
      </c>
    </row>
    <row r="71" spans="2:18" ht="10.5" customHeight="1">
      <c r="B71" s="53"/>
      <c r="C71" s="54"/>
      <c r="D71" s="64"/>
      <c r="E71" s="64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6"/>
      <c r="R71" s="67"/>
    </row>
    <row r="72" spans="2:17" ht="10.5" customHeight="1">
      <c r="B72" s="53"/>
      <c r="C72" s="54"/>
      <c r="D72" s="54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1"/>
    </row>
    <row r="73" spans="11:17" ht="10.5" customHeight="1" thickBot="1">
      <c r="K73" s="68"/>
      <c r="Q73" s="1"/>
    </row>
    <row r="74" spans="1:22" ht="15" customHeight="1" thickBot="1">
      <c r="A74" s="170" t="str">
        <f>'99-2總合計表'!B3</f>
        <v>992註冊人數統計</v>
      </c>
      <c r="B74" s="143" t="s">
        <v>1</v>
      </c>
      <c r="C74" s="143" t="s">
        <v>2</v>
      </c>
      <c r="D74" s="143" t="s">
        <v>3</v>
      </c>
      <c r="E74" s="16"/>
      <c r="F74" s="172" t="str">
        <f>'99-2總合計表'!B11</f>
        <v>992註冊人數</v>
      </c>
      <c r="G74" s="173"/>
      <c r="H74" s="174"/>
      <c r="I74" s="138" t="s">
        <v>80</v>
      </c>
      <c r="J74" s="139"/>
      <c r="K74" s="140"/>
      <c r="L74" s="138" t="s">
        <v>94</v>
      </c>
      <c r="M74" s="139"/>
      <c r="N74" s="140"/>
      <c r="O74" s="138" t="s">
        <v>95</v>
      </c>
      <c r="P74" s="139"/>
      <c r="Q74" s="140"/>
      <c r="R74" s="138"/>
      <c r="S74" s="139"/>
      <c r="T74" s="140"/>
      <c r="U74" s="11"/>
      <c r="V74" s="11"/>
    </row>
    <row r="75" spans="1:22" ht="15" customHeight="1" thickBot="1">
      <c r="A75" s="171"/>
      <c r="B75" s="144"/>
      <c r="C75" s="144"/>
      <c r="D75" s="144"/>
      <c r="E75" s="16"/>
      <c r="F75" s="175"/>
      <c r="G75" s="176"/>
      <c r="H75" s="177"/>
      <c r="I75" s="19" t="s">
        <v>1</v>
      </c>
      <c r="J75" s="19" t="s">
        <v>2</v>
      </c>
      <c r="K75" s="19" t="s">
        <v>3</v>
      </c>
      <c r="L75" s="19" t="s">
        <v>1</v>
      </c>
      <c r="M75" s="19" t="s">
        <v>2</v>
      </c>
      <c r="N75" s="19" t="s">
        <v>3</v>
      </c>
      <c r="O75" s="19" t="s">
        <v>1</v>
      </c>
      <c r="P75" s="19" t="s">
        <v>2</v>
      </c>
      <c r="Q75" s="19" t="s">
        <v>3</v>
      </c>
      <c r="R75" s="19"/>
      <c r="S75" s="19"/>
      <c r="T75" s="19"/>
      <c r="U75" s="11"/>
      <c r="V75" s="11"/>
    </row>
    <row r="76" spans="1:22" ht="12" customHeight="1" thickBot="1">
      <c r="A76" s="23" t="s">
        <v>92</v>
      </c>
      <c r="B76" s="51">
        <v>7633</v>
      </c>
      <c r="C76" s="51">
        <v>3919</v>
      </c>
      <c r="D76" s="51">
        <v>3714</v>
      </c>
      <c r="E76" s="16"/>
      <c r="F76" s="135" t="s">
        <v>6</v>
      </c>
      <c r="G76" s="168"/>
      <c r="H76" s="169"/>
      <c r="I76" s="50">
        <v>1985</v>
      </c>
      <c r="J76" s="50">
        <v>1023</v>
      </c>
      <c r="K76" s="50">
        <v>962</v>
      </c>
      <c r="L76" s="50">
        <v>1664</v>
      </c>
      <c r="M76" s="50">
        <v>858</v>
      </c>
      <c r="N76" s="50">
        <v>806</v>
      </c>
      <c r="O76" s="50">
        <v>280</v>
      </c>
      <c r="P76" s="50">
        <v>143</v>
      </c>
      <c r="Q76" s="50">
        <v>137</v>
      </c>
      <c r="R76" s="50">
        <v>41</v>
      </c>
      <c r="S76" s="50">
        <v>22</v>
      </c>
      <c r="T76" s="50">
        <v>19</v>
      </c>
      <c r="U76" s="11"/>
      <c r="V76" s="11"/>
    </row>
    <row r="77" spans="1:22" ht="12" customHeight="1" thickBot="1">
      <c r="A77" s="23" t="s">
        <v>90</v>
      </c>
      <c r="B77" s="51">
        <v>1682</v>
      </c>
      <c r="C77" s="51">
        <v>809</v>
      </c>
      <c r="D77" s="51">
        <v>873</v>
      </c>
      <c r="E77" s="16"/>
      <c r="F77" s="135" t="s">
        <v>8</v>
      </c>
      <c r="G77" s="168"/>
      <c r="H77" s="169"/>
      <c r="I77" s="50">
        <v>1824</v>
      </c>
      <c r="J77" s="50">
        <v>1489</v>
      </c>
      <c r="K77" s="50">
        <v>335</v>
      </c>
      <c r="L77" s="50">
        <v>1568</v>
      </c>
      <c r="M77" s="50">
        <v>1275</v>
      </c>
      <c r="N77" s="50">
        <v>293</v>
      </c>
      <c r="O77" s="50">
        <v>238</v>
      </c>
      <c r="P77" s="50">
        <v>199</v>
      </c>
      <c r="Q77" s="50">
        <v>39</v>
      </c>
      <c r="R77" s="50">
        <v>18</v>
      </c>
      <c r="S77" s="50">
        <v>15</v>
      </c>
      <c r="T77" s="50">
        <v>3</v>
      </c>
      <c r="U77" s="11"/>
      <c r="V77" s="11"/>
    </row>
    <row r="78" spans="1:22" ht="12" customHeight="1" thickBot="1">
      <c r="A78" s="23" t="s">
        <v>91</v>
      </c>
      <c r="B78" s="51">
        <v>184</v>
      </c>
      <c r="C78" s="51">
        <v>105</v>
      </c>
      <c r="D78" s="51">
        <v>79</v>
      </c>
      <c r="E78" s="16"/>
      <c r="F78" s="135" t="s">
        <v>7</v>
      </c>
      <c r="G78" s="168"/>
      <c r="H78" s="169"/>
      <c r="I78" s="50">
        <v>1305</v>
      </c>
      <c r="J78" s="50">
        <v>700</v>
      </c>
      <c r="K78" s="50">
        <v>605</v>
      </c>
      <c r="L78" s="50">
        <v>1099</v>
      </c>
      <c r="M78" s="50">
        <v>594</v>
      </c>
      <c r="N78" s="50">
        <v>505</v>
      </c>
      <c r="O78" s="50">
        <v>189</v>
      </c>
      <c r="P78" s="50">
        <v>100</v>
      </c>
      <c r="Q78" s="50">
        <v>89</v>
      </c>
      <c r="R78" s="50">
        <v>17</v>
      </c>
      <c r="S78" s="50">
        <v>6</v>
      </c>
      <c r="T78" s="50">
        <v>11</v>
      </c>
      <c r="U78" s="11"/>
      <c r="V78" s="11"/>
    </row>
    <row r="79" spans="1:22" ht="12" customHeight="1" thickBot="1">
      <c r="A79" s="23" t="s">
        <v>93</v>
      </c>
      <c r="B79" s="51">
        <v>9499</v>
      </c>
      <c r="C79" s="51">
        <v>4833</v>
      </c>
      <c r="D79" s="51">
        <v>4666</v>
      </c>
      <c r="E79" s="16"/>
      <c r="F79" s="135" t="s">
        <v>4</v>
      </c>
      <c r="G79" s="168"/>
      <c r="H79" s="169"/>
      <c r="I79" s="50">
        <v>1722</v>
      </c>
      <c r="J79" s="50">
        <v>600</v>
      </c>
      <c r="K79" s="50">
        <v>1122</v>
      </c>
      <c r="L79" s="50">
        <v>1139</v>
      </c>
      <c r="M79" s="50">
        <v>383</v>
      </c>
      <c r="N79" s="50">
        <v>756</v>
      </c>
      <c r="O79" s="50">
        <v>517</v>
      </c>
      <c r="P79" s="50">
        <v>184</v>
      </c>
      <c r="Q79" s="50">
        <v>333</v>
      </c>
      <c r="R79" s="50">
        <v>66</v>
      </c>
      <c r="S79" s="50">
        <v>33</v>
      </c>
      <c r="T79" s="50">
        <v>33</v>
      </c>
      <c r="U79" s="11"/>
      <c r="V79" s="11"/>
    </row>
    <row r="80" spans="1:22" ht="12" customHeight="1" thickBot="1">
      <c r="A80" s="13"/>
      <c r="B80" s="13"/>
      <c r="C80" s="13"/>
      <c r="D80" s="13"/>
      <c r="E80" s="16"/>
      <c r="F80" s="135" t="s">
        <v>5</v>
      </c>
      <c r="G80" s="168"/>
      <c r="H80" s="169"/>
      <c r="I80" s="50">
        <v>1380</v>
      </c>
      <c r="J80" s="50">
        <v>393</v>
      </c>
      <c r="K80" s="50">
        <v>987</v>
      </c>
      <c r="L80" s="50">
        <v>1179</v>
      </c>
      <c r="M80" s="50">
        <v>329</v>
      </c>
      <c r="N80" s="50">
        <v>850</v>
      </c>
      <c r="O80" s="50">
        <v>201</v>
      </c>
      <c r="P80" s="50">
        <v>64</v>
      </c>
      <c r="Q80" s="50">
        <v>137</v>
      </c>
      <c r="R80" s="50">
        <v>0</v>
      </c>
      <c r="S80" s="50">
        <v>0</v>
      </c>
      <c r="T80" s="50">
        <v>0</v>
      </c>
      <c r="U80" s="11"/>
      <c r="V80" s="11"/>
    </row>
    <row r="81" spans="1:22" ht="12" customHeight="1" thickBot="1">
      <c r="A81" s="13"/>
      <c r="B81" s="13"/>
      <c r="C81" s="13"/>
      <c r="D81" s="13"/>
      <c r="E81" s="16"/>
      <c r="F81" s="135" t="s">
        <v>9</v>
      </c>
      <c r="G81" s="168"/>
      <c r="H81" s="169"/>
      <c r="I81" s="50">
        <v>1277</v>
      </c>
      <c r="J81" s="50">
        <v>625</v>
      </c>
      <c r="K81" s="50">
        <v>652</v>
      </c>
      <c r="L81" s="50">
        <v>984</v>
      </c>
      <c r="M81" s="50">
        <v>480</v>
      </c>
      <c r="N81" s="50">
        <v>504</v>
      </c>
      <c r="O81" s="50">
        <v>251</v>
      </c>
      <c r="P81" s="50">
        <v>116</v>
      </c>
      <c r="Q81" s="50">
        <v>135</v>
      </c>
      <c r="R81" s="50">
        <v>42</v>
      </c>
      <c r="S81" s="50">
        <v>29</v>
      </c>
      <c r="T81" s="50">
        <v>13</v>
      </c>
      <c r="U81" s="11"/>
      <c r="V81" s="11"/>
    </row>
    <row r="82" spans="1:22" ht="12" customHeight="1" thickBot="1">
      <c r="A82" s="13"/>
      <c r="B82" s="13"/>
      <c r="C82" s="13"/>
      <c r="D82" s="13"/>
      <c r="E82" s="16"/>
      <c r="F82" s="135" t="s">
        <v>89</v>
      </c>
      <c r="G82" s="168"/>
      <c r="H82" s="169"/>
      <c r="I82" s="50">
        <v>6</v>
      </c>
      <c r="J82" s="50">
        <v>3</v>
      </c>
      <c r="K82" s="50">
        <v>3</v>
      </c>
      <c r="L82" s="50">
        <v>0</v>
      </c>
      <c r="M82" s="50">
        <v>0</v>
      </c>
      <c r="N82" s="50">
        <v>0</v>
      </c>
      <c r="O82" s="50">
        <v>6</v>
      </c>
      <c r="P82" s="50">
        <v>3</v>
      </c>
      <c r="Q82" s="50">
        <v>3</v>
      </c>
      <c r="R82" s="50">
        <v>0</v>
      </c>
      <c r="S82" s="50">
        <v>0</v>
      </c>
      <c r="T82" s="50">
        <v>0</v>
      </c>
      <c r="U82" s="11"/>
      <c r="V82" s="11"/>
    </row>
    <row r="83" spans="1:22" ht="12" customHeight="1" thickBot="1">
      <c r="A83" s="13"/>
      <c r="B83" s="13"/>
      <c r="C83" s="13"/>
      <c r="D83" s="13"/>
      <c r="E83" s="16"/>
      <c r="F83" s="135" t="s">
        <v>47</v>
      </c>
      <c r="G83" s="168"/>
      <c r="H83" s="169"/>
      <c r="I83" s="50">
        <f aca="true" t="shared" si="14" ref="I83:T83">SUM(I76:I82)</f>
        <v>9499</v>
      </c>
      <c r="J83" s="50">
        <f t="shared" si="14"/>
        <v>4833</v>
      </c>
      <c r="K83" s="50">
        <f t="shared" si="14"/>
        <v>4666</v>
      </c>
      <c r="L83" s="50">
        <f t="shared" si="14"/>
        <v>7633</v>
      </c>
      <c r="M83" s="50">
        <f t="shared" si="14"/>
        <v>3919</v>
      </c>
      <c r="N83" s="50">
        <f t="shared" si="14"/>
        <v>3714</v>
      </c>
      <c r="O83" s="50">
        <f t="shared" si="14"/>
        <v>1682</v>
      </c>
      <c r="P83" s="50">
        <f t="shared" si="14"/>
        <v>809</v>
      </c>
      <c r="Q83" s="50">
        <f t="shared" si="14"/>
        <v>873</v>
      </c>
      <c r="R83" s="50">
        <f t="shared" si="14"/>
        <v>184</v>
      </c>
      <c r="S83" s="50">
        <f t="shared" si="14"/>
        <v>105</v>
      </c>
      <c r="T83" s="50">
        <f t="shared" si="14"/>
        <v>79</v>
      </c>
      <c r="U83" s="11"/>
      <c r="V83" s="11"/>
    </row>
  </sheetData>
  <sheetProtection/>
  <mergeCells count="25">
    <mergeCell ref="N1:Q1"/>
    <mergeCell ref="B1:M1"/>
    <mergeCell ref="L2:N2"/>
    <mergeCell ref="O2:Q2"/>
    <mergeCell ref="B2:B3"/>
    <mergeCell ref="C2:E2"/>
    <mergeCell ref="F2:H2"/>
    <mergeCell ref="I2:K2"/>
    <mergeCell ref="O74:Q74"/>
    <mergeCell ref="R74:T74"/>
    <mergeCell ref="F76:H76"/>
    <mergeCell ref="F77:H77"/>
    <mergeCell ref="F74:H75"/>
    <mergeCell ref="I74:K74"/>
    <mergeCell ref="L74:N74"/>
    <mergeCell ref="F83:H83"/>
    <mergeCell ref="A74:A75"/>
    <mergeCell ref="B74:B75"/>
    <mergeCell ref="C74:C75"/>
    <mergeCell ref="D74:D75"/>
    <mergeCell ref="F78:H78"/>
    <mergeCell ref="F79:H79"/>
    <mergeCell ref="F80:H80"/>
    <mergeCell ref="F81:H81"/>
    <mergeCell ref="F82:H82"/>
  </mergeCells>
  <printOptions horizontalCentered="1"/>
  <pageMargins left="0" right="0" top="0" bottom="0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35"/>
  <sheetViews>
    <sheetView zoomScalePageLayoutView="0" workbookViewId="0" topLeftCell="A20">
      <selection activeCell="A1" sqref="A1:Y36"/>
    </sheetView>
  </sheetViews>
  <sheetFormatPr defaultColWidth="9.00390625" defaultRowHeight="16.5"/>
  <cols>
    <col min="1" max="1" width="22.75390625" style="8" customWidth="1"/>
    <col min="2" max="4" width="4.375" style="3" customWidth="1"/>
    <col min="5" max="5" width="4.375" style="5" customWidth="1"/>
    <col min="6" max="16" width="4.375" style="3" customWidth="1"/>
    <col min="17" max="25" width="4.375" style="1" customWidth="1"/>
    <col min="26" max="16384" width="9.00390625" style="1" customWidth="1"/>
  </cols>
  <sheetData>
    <row r="1" spans="1:22" ht="42" customHeight="1">
      <c r="A1" s="179" t="s">
        <v>140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90"/>
      <c r="N1" s="190"/>
      <c r="O1" s="190"/>
      <c r="P1" s="190"/>
      <c r="Q1" s="188" t="str">
        <f>'99-2(日大)'!Q1:V1</f>
        <v>統計日期: 100 年 4 月1 日</v>
      </c>
      <c r="R1" s="189"/>
      <c r="S1" s="189"/>
      <c r="T1" s="189"/>
      <c r="U1" s="189"/>
      <c r="V1" s="189"/>
    </row>
    <row r="2" spans="1:25" ht="19.5" customHeight="1">
      <c r="A2" s="191" t="s">
        <v>0</v>
      </c>
      <c r="B2" s="182" t="s">
        <v>120</v>
      </c>
      <c r="C2" s="182"/>
      <c r="D2" s="182"/>
      <c r="E2" s="182" t="s">
        <v>81</v>
      </c>
      <c r="F2" s="182"/>
      <c r="G2" s="182"/>
      <c r="H2" s="182" t="s">
        <v>43</v>
      </c>
      <c r="I2" s="182"/>
      <c r="J2" s="182"/>
      <c r="K2" s="182" t="s">
        <v>44</v>
      </c>
      <c r="L2" s="182"/>
      <c r="M2" s="182"/>
      <c r="N2" s="182" t="s">
        <v>45</v>
      </c>
      <c r="O2" s="182"/>
      <c r="P2" s="182"/>
      <c r="Q2" s="182" t="s">
        <v>50</v>
      </c>
      <c r="R2" s="182"/>
      <c r="S2" s="182"/>
      <c r="T2" s="182" t="s">
        <v>82</v>
      </c>
      <c r="U2" s="182"/>
      <c r="V2" s="182"/>
      <c r="W2" s="182" t="s">
        <v>83</v>
      </c>
      <c r="X2" s="182"/>
      <c r="Y2" s="182"/>
    </row>
    <row r="3" spans="1:25" ht="19.5" customHeight="1">
      <c r="A3" s="191"/>
      <c r="B3" s="9" t="s">
        <v>84</v>
      </c>
      <c r="C3" s="9" t="s">
        <v>2</v>
      </c>
      <c r="D3" s="9" t="s">
        <v>3</v>
      </c>
      <c r="E3" s="9" t="s">
        <v>1</v>
      </c>
      <c r="F3" s="9" t="s">
        <v>2</v>
      </c>
      <c r="G3" s="9" t="s">
        <v>3</v>
      </c>
      <c r="H3" s="9" t="s">
        <v>1</v>
      </c>
      <c r="I3" s="9" t="s">
        <v>2</v>
      </c>
      <c r="J3" s="9" t="s">
        <v>3</v>
      </c>
      <c r="K3" s="9" t="s">
        <v>1</v>
      </c>
      <c r="L3" s="9" t="s">
        <v>2</v>
      </c>
      <c r="M3" s="9" t="s">
        <v>3</v>
      </c>
      <c r="N3" s="9" t="s">
        <v>1</v>
      </c>
      <c r="O3" s="9" t="s">
        <v>2</v>
      </c>
      <c r="P3" s="9" t="s">
        <v>3</v>
      </c>
      <c r="Q3" s="9" t="s">
        <v>1</v>
      </c>
      <c r="R3" s="9" t="s">
        <v>2</v>
      </c>
      <c r="S3" s="9" t="s">
        <v>3</v>
      </c>
      <c r="T3" s="9" t="s">
        <v>1</v>
      </c>
      <c r="U3" s="9" t="s">
        <v>2</v>
      </c>
      <c r="V3" s="9" t="s">
        <v>3</v>
      </c>
      <c r="W3" s="9" t="s">
        <v>1</v>
      </c>
      <c r="X3" s="9" t="s">
        <v>2</v>
      </c>
      <c r="Y3" s="9" t="s">
        <v>3</v>
      </c>
    </row>
    <row r="4" spans="1:25" s="28" customFormat="1" ht="18" customHeight="1">
      <c r="A4" s="29" t="s">
        <v>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</row>
    <row r="5" spans="1:26" ht="18" customHeight="1">
      <c r="A5" s="26" t="s">
        <v>142</v>
      </c>
      <c r="B5" s="6">
        <f>SUM(C5,D5)</f>
        <v>41</v>
      </c>
      <c r="C5" s="6">
        <f>SUM(F5,I5,L5,O5,R5,U5,X5)</f>
        <v>22</v>
      </c>
      <c r="D5" s="6">
        <f>SUM(G5,J5,M5,P5,S5,V5,Y5)</f>
        <v>19</v>
      </c>
      <c r="E5" s="6">
        <f>SUM(F5,G5)</f>
        <v>13</v>
      </c>
      <c r="F5" s="6">
        <v>6</v>
      </c>
      <c r="G5" s="6">
        <v>7</v>
      </c>
      <c r="H5" s="6">
        <f>SUM(I5,J5)</f>
        <v>7</v>
      </c>
      <c r="I5" s="6">
        <v>3</v>
      </c>
      <c r="J5" s="6">
        <v>4</v>
      </c>
      <c r="K5" s="6">
        <f>SUM(L5,M5)</f>
        <v>6</v>
      </c>
      <c r="L5" s="6">
        <v>3</v>
      </c>
      <c r="M5" s="6">
        <v>3</v>
      </c>
      <c r="N5" s="6">
        <f>SUM(O5,P5)</f>
        <v>7</v>
      </c>
      <c r="O5" s="6">
        <v>5</v>
      </c>
      <c r="P5" s="6">
        <v>2</v>
      </c>
      <c r="Q5" s="6">
        <f>SUM(R5,S5)</f>
        <v>5</v>
      </c>
      <c r="R5" s="6">
        <v>2</v>
      </c>
      <c r="S5" s="6">
        <v>3</v>
      </c>
      <c r="T5" s="6">
        <f>SUM(V5,U5)</f>
        <v>3</v>
      </c>
      <c r="U5" s="6">
        <v>3</v>
      </c>
      <c r="V5" s="6">
        <v>0</v>
      </c>
      <c r="W5" s="6">
        <f>SUM(Y5,X5)</f>
        <v>0</v>
      </c>
      <c r="X5" s="6">
        <v>0</v>
      </c>
      <c r="Y5" s="6">
        <v>0</v>
      </c>
      <c r="Z5" s="10"/>
    </row>
    <row r="6" spans="1:26" ht="18" customHeight="1">
      <c r="A6" s="26" t="s">
        <v>46</v>
      </c>
      <c r="B6" s="6">
        <f aca="true" t="shared" si="0" ref="B6:B23">SUM(C6,D6)</f>
        <v>41</v>
      </c>
      <c r="C6" s="6">
        <f aca="true" t="shared" si="1" ref="C6:C21">SUM(F6,I6,L6,O6,R6,U6,X6)</f>
        <v>22</v>
      </c>
      <c r="D6" s="6">
        <f aca="true" t="shared" si="2" ref="D6:D21">SUM(G6,J6,M6,P6,S6,V6,Y6)</f>
        <v>19</v>
      </c>
      <c r="E6" s="6">
        <f aca="true" t="shared" si="3" ref="E6:E23">SUM(F6,G6)</f>
        <v>13</v>
      </c>
      <c r="F6" s="6">
        <f>SUM(F5)</f>
        <v>6</v>
      </c>
      <c r="G6" s="6">
        <f>SUM(G5)</f>
        <v>7</v>
      </c>
      <c r="H6" s="6">
        <f aca="true" t="shared" si="4" ref="H6:H23">SUM(I6,J6)</f>
        <v>7</v>
      </c>
      <c r="I6" s="6">
        <f>SUM(I5)</f>
        <v>3</v>
      </c>
      <c r="J6" s="6">
        <f>SUM(J5)</f>
        <v>4</v>
      </c>
      <c r="K6" s="6">
        <f aca="true" t="shared" si="5" ref="K6:K23">SUM(L6,M6)</f>
        <v>6</v>
      </c>
      <c r="L6" s="6">
        <f>SUM(L5)</f>
        <v>3</v>
      </c>
      <c r="M6" s="6">
        <f>SUM(M5)</f>
        <v>3</v>
      </c>
      <c r="N6" s="6">
        <f aca="true" t="shared" si="6" ref="N6:N23">SUM(O6,P6)</f>
        <v>7</v>
      </c>
      <c r="O6" s="6">
        <f>SUM(O5)</f>
        <v>5</v>
      </c>
      <c r="P6" s="6">
        <f>SUM(P5)</f>
        <v>2</v>
      </c>
      <c r="Q6" s="6">
        <f aca="true" t="shared" si="7" ref="Q6:Q21">SUM(R6,S6)</f>
        <v>5</v>
      </c>
      <c r="R6" s="6">
        <f>SUM(R5)</f>
        <v>2</v>
      </c>
      <c r="S6" s="6">
        <f>SUM(S5)</f>
        <v>3</v>
      </c>
      <c r="T6" s="6">
        <f aca="true" t="shared" si="8" ref="T6:T23">SUM(V6,U6)</f>
        <v>3</v>
      </c>
      <c r="U6" s="6">
        <f>SUM(U5)</f>
        <v>3</v>
      </c>
      <c r="V6" s="6">
        <f>SUM(V5)</f>
        <v>0</v>
      </c>
      <c r="W6" s="6">
        <f aca="true" t="shared" si="9" ref="W6:W23">SUM(Y6,X6)</f>
        <v>0</v>
      </c>
      <c r="X6" s="6">
        <f>SUM(X5)</f>
        <v>0</v>
      </c>
      <c r="Y6" s="6">
        <f>SUM(Y5)</f>
        <v>0</v>
      </c>
      <c r="Z6" s="10"/>
    </row>
    <row r="7" spans="1:26" ht="18" customHeight="1">
      <c r="A7" s="30" t="s">
        <v>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10"/>
    </row>
    <row r="8" spans="1:26" ht="18" customHeight="1">
      <c r="A8" s="26" t="s">
        <v>86</v>
      </c>
      <c r="B8" s="6">
        <f t="shared" si="0"/>
        <v>10</v>
      </c>
      <c r="C8" s="6">
        <f t="shared" si="1"/>
        <v>8</v>
      </c>
      <c r="D8" s="6">
        <f t="shared" si="2"/>
        <v>2</v>
      </c>
      <c r="E8" s="6">
        <f t="shared" si="3"/>
        <v>6</v>
      </c>
      <c r="F8" s="6">
        <v>5</v>
      </c>
      <c r="G8" s="6">
        <v>1</v>
      </c>
      <c r="H8" s="6">
        <f t="shared" si="4"/>
        <v>1</v>
      </c>
      <c r="I8" s="6">
        <v>1</v>
      </c>
      <c r="J8" s="6">
        <v>0</v>
      </c>
      <c r="K8" s="6">
        <f t="shared" si="5"/>
        <v>2</v>
      </c>
      <c r="L8" s="6">
        <v>1</v>
      </c>
      <c r="M8" s="6">
        <v>1</v>
      </c>
      <c r="N8" s="6">
        <f t="shared" si="6"/>
        <v>1</v>
      </c>
      <c r="O8" s="6">
        <v>1</v>
      </c>
      <c r="P8" s="6">
        <v>0</v>
      </c>
      <c r="Q8" s="6">
        <f t="shared" si="7"/>
        <v>0</v>
      </c>
      <c r="R8" s="6">
        <v>0</v>
      </c>
      <c r="S8" s="6">
        <v>0</v>
      </c>
      <c r="T8" s="6">
        <f t="shared" si="8"/>
        <v>0</v>
      </c>
      <c r="U8" s="6">
        <v>0</v>
      </c>
      <c r="V8" s="6">
        <v>0</v>
      </c>
      <c r="W8" s="6">
        <f t="shared" si="9"/>
        <v>0</v>
      </c>
      <c r="X8" s="6">
        <v>0</v>
      </c>
      <c r="Y8" s="6">
        <v>0</v>
      </c>
      <c r="Z8" s="10"/>
    </row>
    <row r="9" spans="1:26" ht="18" customHeight="1">
      <c r="A9" s="26" t="s">
        <v>85</v>
      </c>
      <c r="B9" s="6">
        <f t="shared" si="0"/>
        <v>8</v>
      </c>
      <c r="C9" s="6">
        <f t="shared" si="1"/>
        <v>7</v>
      </c>
      <c r="D9" s="6">
        <f t="shared" si="2"/>
        <v>1</v>
      </c>
      <c r="E9" s="6">
        <f t="shared" si="3"/>
        <v>2</v>
      </c>
      <c r="F9" s="6">
        <v>2</v>
      </c>
      <c r="G9" s="6">
        <v>0</v>
      </c>
      <c r="H9" s="6">
        <f t="shared" si="4"/>
        <v>2</v>
      </c>
      <c r="I9" s="6">
        <v>2</v>
      </c>
      <c r="J9" s="6">
        <v>0</v>
      </c>
      <c r="K9" s="6">
        <f t="shared" si="5"/>
        <v>4</v>
      </c>
      <c r="L9" s="6">
        <v>3</v>
      </c>
      <c r="M9" s="6">
        <v>1</v>
      </c>
      <c r="N9" s="6">
        <f t="shared" si="6"/>
        <v>0</v>
      </c>
      <c r="O9" s="6">
        <v>0</v>
      </c>
      <c r="P9" s="6">
        <v>0</v>
      </c>
      <c r="Q9" s="6">
        <f t="shared" si="7"/>
        <v>0</v>
      </c>
      <c r="R9" s="6">
        <v>0</v>
      </c>
      <c r="S9" s="6">
        <v>0</v>
      </c>
      <c r="T9" s="6">
        <f t="shared" si="8"/>
        <v>0</v>
      </c>
      <c r="U9" s="6">
        <v>0</v>
      </c>
      <c r="V9" s="6">
        <v>0</v>
      </c>
      <c r="W9" s="6">
        <f t="shared" si="9"/>
        <v>0</v>
      </c>
      <c r="X9" s="6">
        <v>0</v>
      </c>
      <c r="Y9" s="6">
        <v>0</v>
      </c>
      <c r="Z9" s="10"/>
    </row>
    <row r="10" spans="1:26" ht="18" customHeight="1">
      <c r="A10" s="26" t="s">
        <v>46</v>
      </c>
      <c r="B10" s="6">
        <f t="shared" si="0"/>
        <v>18</v>
      </c>
      <c r="C10" s="6">
        <f t="shared" si="1"/>
        <v>15</v>
      </c>
      <c r="D10" s="6">
        <f t="shared" si="2"/>
        <v>3</v>
      </c>
      <c r="E10" s="6">
        <f t="shared" si="3"/>
        <v>8</v>
      </c>
      <c r="F10" s="6">
        <f>SUM(F8:F9)</f>
        <v>7</v>
      </c>
      <c r="G10" s="6">
        <f>SUM(G8:G9)</f>
        <v>1</v>
      </c>
      <c r="H10" s="6">
        <f t="shared" si="4"/>
        <v>3</v>
      </c>
      <c r="I10" s="6">
        <f>SUM(I8:I9)</f>
        <v>3</v>
      </c>
      <c r="J10" s="6">
        <f>SUM(J8:J9)</f>
        <v>0</v>
      </c>
      <c r="K10" s="6">
        <f t="shared" si="5"/>
        <v>6</v>
      </c>
      <c r="L10" s="6">
        <f>SUM(L8:L9)</f>
        <v>4</v>
      </c>
      <c r="M10" s="6">
        <f>SUM(M8:M9)</f>
        <v>2</v>
      </c>
      <c r="N10" s="6">
        <f t="shared" si="6"/>
        <v>1</v>
      </c>
      <c r="O10" s="6">
        <f>SUM(O8:O9)</f>
        <v>1</v>
      </c>
      <c r="P10" s="6">
        <f>SUM(P8:P9)</f>
        <v>0</v>
      </c>
      <c r="Q10" s="6">
        <f t="shared" si="7"/>
        <v>0</v>
      </c>
      <c r="R10" s="6">
        <f>SUM(R8:R9)</f>
        <v>0</v>
      </c>
      <c r="S10" s="6">
        <f>SUM(S8:S9)</f>
        <v>0</v>
      </c>
      <c r="T10" s="6">
        <f t="shared" si="8"/>
        <v>0</v>
      </c>
      <c r="U10" s="6">
        <f>SUM(U8:U9)</f>
        <v>0</v>
      </c>
      <c r="V10" s="6">
        <f>SUM(V8:V9)</f>
        <v>0</v>
      </c>
      <c r="W10" s="6">
        <f t="shared" si="9"/>
        <v>0</v>
      </c>
      <c r="X10" s="6">
        <f>SUM(X8:X9)</f>
        <v>0</v>
      </c>
      <c r="Y10" s="6">
        <f>SUM(Y8:Y9)</f>
        <v>0</v>
      </c>
      <c r="Z10" s="10"/>
    </row>
    <row r="11" spans="1:26" ht="18" customHeight="1">
      <c r="A11" s="30" t="s">
        <v>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10"/>
    </row>
    <row r="12" spans="1:26" ht="18" customHeight="1">
      <c r="A12" s="26" t="s">
        <v>87</v>
      </c>
      <c r="B12" s="6">
        <f t="shared" si="0"/>
        <v>17</v>
      </c>
      <c r="C12" s="6">
        <f t="shared" si="1"/>
        <v>6</v>
      </c>
      <c r="D12" s="6">
        <f t="shared" si="2"/>
        <v>11</v>
      </c>
      <c r="E12" s="6">
        <f t="shared" si="3"/>
        <v>3</v>
      </c>
      <c r="F12" s="6">
        <v>0</v>
      </c>
      <c r="G12" s="6">
        <v>3</v>
      </c>
      <c r="H12" s="6">
        <f t="shared" si="4"/>
        <v>3</v>
      </c>
      <c r="I12" s="6">
        <v>1</v>
      </c>
      <c r="J12" s="6">
        <v>2</v>
      </c>
      <c r="K12" s="6">
        <f t="shared" si="5"/>
        <v>7</v>
      </c>
      <c r="L12" s="6">
        <v>3</v>
      </c>
      <c r="M12" s="6">
        <v>4</v>
      </c>
      <c r="N12" s="6">
        <f t="shared" si="6"/>
        <v>4</v>
      </c>
      <c r="O12" s="6">
        <v>2</v>
      </c>
      <c r="P12" s="6">
        <v>2</v>
      </c>
      <c r="Q12" s="6">
        <f t="shared" si="7"/>
        <v>0</v>
      </c>
      <c r="R12" s="6">
        <v>0</v>
      </c>
      <c r="S12" s="6">
        <v>0</v>
      </c>
      <c r="T12" s="6">
        <f t="shared" si="8"/>
        <v>0</v>
      </c>
      <c r="U12" s="6">
        <v>0</v>
      </c>
      <c r="V12" s="6">
        <v>0</v>
      </c>
      <c r="W12" s="6">
        <f t="shared" si="9"/>
        <v>0</v>
      </c>
      <c r="X12" s="6">
        <v>0</v>
      </c>
      <c r="Y12" s="6">
        <v>0</v>
      </c>
      <c r="Z12" s="10"/>
    </row>
    <row r="13" spans="1:26" ht="18" customHeight="1">
      <c r="A13" s="26" t="s">
        <v>46</v>
      </c>
      <c r="B13" s="6">
        <f t="shared" si="0"/>
        <v>17</v>
      </c>
      <c r="C13" s="6">
        <f t="shared" si="1"/>
        <v>6</v>
      </c>
      <c r="D13" s="6">
        <f t="shared" si="2"/>
        <v>11</v>
      </c>
      <c r="E13" s="6">
        <f t="shared" si="3"/>
        <v>3</v>
      </c>
      <c r="F13" s="6">
        <f>SUM(F12)</f>
        <v>0</v>
      </c>
      <c r="G13" s="6">
        <f>SUM(G12)</f>
        <v>3</v>
      </c>
      <c r="H13" s="6">
        <f t="shared" si="4"/>
        <v>3</v>
      </c>
      <c r="I13" s="6">
        <f>SUM(I12)</f>
        <v>1</v>
      </c>
      <c r="J13" s="6">
        <f>SUM(J12)</f>
        <v>2</v>
      </c>
      <c r="K13" s="6">
        <f t="shared" si="5"/>
        <v>7</v>
      </c>
      <c r="L13" s="6">
        <f>SUM(L12)</f>
        <v>3</v>
      </c>
      <c r="M13" s="6">
        <f>SUM(M12)</f>
        <v>4</v>
      </c>
      <c r="N13" s="6">
        <f t="shared" si="6"/>
        <v>4</v>
      </c>
      <c r="O13" s="6">
        <f>SUM(O12)</f>
        <v>2</v>
      </c>
      <c r="P13" s="6">
        <f>SUM(P12)</f>
        <v>2</v>
      </c>
      <c r="Q13" s="6">
        <f t="shared" si="7"/>
        <v>0</v>
      </c>
      <c r="R13" s="6">
        <f>SUM(R12)</f>
        <v>0</v>
      </c>
      <c r="S13" s="6">
        <f>SUM(S12)</f>
        <v>0</v>
      </c>
      <c r="T13" s="6">
        <f t="shared" si="8"/>
        <v>0</v>
      </c>
      <c r="U13" s="6">
        <f>SUM(U12)</f>
        <v>0</v>
      </c>
      <c r="V13" s="6">
        <f>SUM(V12)</f>
        <v>0</v>
      </c>
      <c r="W13" s="6">
        <f t="shared" si="9"/>
        <v>0</v>
      </c>
      <c r="X13" s="6">
        <f>SUM(X12)</f>
        <v>0</v>
      </c>
      <c r="Y13" s="6">
        <f>SUM(Y12)</f>
        <v>0</v>
      </c>
      <c r="Z13" s="10"/>
    </row>
    <row r="14" spans="1:26" ht="18" customHeight="1">
      <c r="A14" s="30" t="s">
        <v>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10"/>
    </row>
    <row r="15" spans="1:26" ht="18" customHeight="1">
      <c r="A15" s="8" t="s">
        <v>146</v>
      </c>
      <c r="B15" s="6">
        <f t="shared" si="0"/>
        <v>12</v>
      </c>
      <c r="C15" s="6">
        <f t="shared" si="1"/>
        <v>5</v>
      </c>
      <c r="D15" s="6">
        <f t="shared" si="2"/>
        <v>7</v>
      </c>
      <c r="E15" s="6">
        <f t="shared" si="3"/>
        <v>12</v>
      </c>
      <c r="F15" s="6">
        <v>5</v>
      </c>
      <c r="G15" s="6">
        <v>7</v>
      </c>
      <c r="H15" s="6">
        <f t="shared" si="4"/>
        <v>0</v>
      </c>
      <c r="I15" s="6">
        <v>0</v>
      </c>
      <c r="J15" s="6">
        <v>0</v>
      </c>
      <c r="K15" s="6">
        <f t="shared" si="5"/>
        <v>0</v>
      </c>
      <c r="L15" s="6">
        <v>0</v>
      </c>
      <c r="M15" s="6">
        <v>0</v>
      </c>
      <c r="N15" s="6">
        <f t="shared" si="6"/>
        <v>0</v>
      </c>
      <c r="O15" s="6">
        <v>0</v>
      </c>
      <c r="P15" s="6">
        <v>0</v>
      </c>
      <c r="Q15" s="6">
        <f t="shared" si="7"/>
        <v>0</v>
      </c>
      <c r="R15" s="6">
        <v>0</v>
      </c>
      <c r="S15" s="6">
        <v>0</v>
      </c>
      <c r="T15" s="6">
        <f t="shared" si="8"/>
        <v>0</v>
      </c>
      <c r="U15" s="6">
        <v>0</v>
      </c>
      <c r="V15" s="6">
        <v>0</v>
      </c>
      <c r="W15" s="6">
        <f t="shared" si="9"/>
        <v>0</v>
      </c>
      <c r="X15" s="6">
        <v>0</v>
      </c>
      <c r="Y15" s="6">
        <v>0</v>
      </c>
      <c r="Z15" s="10"/>
    </row>
    <row r="16" spans="1:26" ht="18" customHeight="1">
      <c r="A16" s="26" t="s">
        <v>143</v>
      </c>
      <c r="B16" s="6">
        <f t="shared" si="0"/>
        <v>54</v>
      </c>
      <c r="C16" s="6">
        <f t="shared" si="1"/>
        <v>28</v>
      </c>
      <c r="D16" s="6">
        <f t="shared" si="2"/>
        <v>26</v>
      </c>
      <c r="E16" s="6">
        <f t="shared" si="3"/>
        <v>1</v>
      </c>
      <c r="F16" s="6">
        <v>0</v>
      </c>
      <c r="G16" s="6">
        <v>1</v>
      </c>
      <c r="H16" s="6">
        <f t="shared" si="4"/>
        <v>12</v>
      </c>
      <c r="I16" s="6">
        <v>7</v>
      </c>
      <c r="J16" s="6">
        <v>5</v>
      </c>
      <c r="K16" s="6">
        <f t="shared" si="5"/>
        <v>10</v>
      </c>
      <c r="L16" s="6">
        <v>3</v>
      </c>
      <c r="M16" s="6">
        <v>7</v>
      </c>
      <c r="N16" s="6">
        <f t="shared" si="6"/>
        <v>6</v>
      </c>
      <c r="O16" s="6">
        <v>3</v>
      </c>
      <c r="P16" s="6">
        <v>3</v>
      </c>
      <c r="Q16" s="6">
        <f t="shared" si="7"/>
        <v>8</v>
      </c>
      <c r="R16" s="6">
        <v>5</v>
      </c>
      <c r="S16" s="6">
        <v>3</v>
      </c>
      <c r="T16" s="6">
        <f t="shared" si="8"/>
        <v>11</v>
      </c>
      <c r="U16" s="6">
        <v>4</v>
      </c>
      <c r="V16" s="6">
        <v>7</v>
      </c>
      <c r="W16" s="6">
        <f t="shared" si="9"/>
        <v>6</v>
      </c>
      <c r="X16" s="6">
        <v>6</v>
      </c>
      <c r="Y16" s="6">
        <v>0</v>
      </c>
      <c r="Z16" s="10"/>
    </row>
    <row r="17" spans="1:26" ht="18" customHeight="1">
      <c r="A17" s="26" t="s">
        <v>46</v>
      </c>
      <c r="B17" s="6">
        <f>SUM(B15:B16)</f>
        <v>66</v>
      </c>
      <c r="C17" s="6">
        <f aca="true" t="shared" si="10" ref="C17:K17">SUM(C15:C16)</f>
        <v>33</v>
      </c>
      <c r="D17" s="6">
        <f t="shared" si="10"/>
        <v>33</v>
      </c>
      <c r="E17" s="6">
        <f t="shared" si="10"/>
        <v>13</v>
      </c>
      <c r="F17" s="6">
        <f t="shared" si="10"/>
        <v>5</v>
      </c>
      <c r="G17" s="6">
        <f t="shared" si="10"/>
        <v>8</v>
      </c>
      <c r="H17" s="6">
        <f t="shared" si="10"/>
        <v>12</v>
      </c>
      <c r="I17" s="6">
        <f t="shared" si="10"/>
        <v>7</v>
      </c>
      <c r="J17" s="6">
        <f t="shared" si="10"/>
        <v>5</v>
      </c>
      <c r="K17" s="6">
        <f t="shared" si="10"/>
        <v>10</v>
      </c>
      <c r="L17" s="6">
        <f aca="true" t="shared" si="11" ref="L17:Y17">SUM(L15:L16)</f>
        <v>3</v>
      </c>
      <c r="M17" s="6">
        <f t="shared" si="11"/>
        <v>7</v>
      </c>
      <c r="N17" s="6">
        <f t="shared" si="11"/>
        <v>6</v>
      </c>
      <c r="O17" s="6">
        <f t="shared" si="11"/>
        <v>3</v>
      </c>
      <c r="P17" s="6">
        <f t="shared" si="11"/>
        <v>3</v>
      </c>
      <c r="Q17" s="6">
        <f t="shared" si="11"/>
        <v>8</v>
      </c>
      <c r="R17" s="6">
        <f t="shared" si="11"/>
        <v>5</v>
      </c>
      <c r="S17" s="6">
        <f t="shared" si="11"/>
        <v>3</v>
      </c>
      <c r="T17" s="6">
        <f t="shared" si="11"/>
        <v>11</v>
      </c>
      <c r="U17" s="6">
        <f t="shared" si="11"/>
        <v>4</v>
      </c>
      <c r="V17" s="6">
        <f t="shared" si="11"/>
        <v>7</v>
      </c>
      <c r="W17" s="6">
        <f t="shared" si="11"/>
        <v>6</v>
      </c>
      <c r="X17" s="6">
        <f t="shared" si="11"/>
        <v>6</v>
      </c>
      <c r="Y17" s="6">
        <f t="shared" si="11"/>
        <v>0</v>
      </c>
      <c r="Z17" s="10"/>
    </row>
    <row r="18" spans="1:26" ht="18" customHeight="1">
      <c r="A18" s="30" t="s">
        <v>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10"/>
    </row>
    <row r="19" spans="1:26" ht="18" customHeight="1">
      <c r="A19" s="8" t="s">
        <v>145</v>
      </c>
      <c r="B19" s="6">
        <f t="shared" si="0"/>
        <v>7</v>
      </c>
      <c r="C19" s="6">
        <f t="shared" si="1"/>
        <v>5</v>
      </c>
      <c r="D19" s="6">
        <f t="shared" si="2"/>
        <v>2</v>
      </c>
      <c r="E19" s="6">
        <f t="shared" si="3"/>
        <v>7</v>
      </c>
      <c r="F19" s="6">
        <v>5</v>
      </c>
      <c r="G19" s="6">
        <v>2</v>
      </c>
      <c r="H19" s="6">
        <f t="shared" si="4"/>
        <v>0</v>
      </c>
      <c r="I19" s="6">
        <v>0</v>
      </c>
      <c r="J19" s="6">
        <v>0</v>
      </c>
      <c r="K19" s="6">
        <f t="shared" si="5"/>
        <v>0</v>
      </c>
      <c r="L19" s="6">
        <v>0</v>
      </c>
      <c r="M19" s="6">
        <v>0</v>
      </c>
      <c r="N19" s="6">
        <f t="shared" si="6"/>
        <v>0</v>
      </c>
      <c r="O19" s="6">
        <v>0</v>
      </c>
      <c r="P19" s="6">
        <v>0</v>
      </c>
      <c r="Q19" s="6">
        <f t="shared" si="7"/>
        <v>0</v>
      </c>
      <c r="R19" s="6">
        <v>0</v>
      </c>
      <c r="S19" s="6">
        <v>0</v>
      </c>
      <c r="T19" s="6">
        <f t="shared" si="8"/>
        <v>0</v>
      </c>
      <c r="U19" s="6">
        <v>0</v>
      </c>
      <c r="V19" s="6">
        <v>0</v>
      </c>
      <c r="W19" s="6">
        <f t="shared" si="9"/>
        <v>0</v>
      </c>
      <c r="X19" s="6">
        <v>0</v>
      </c>
      <c r="Y19" s="6">
        <v>0</v>
      </c>
      <c r="Z19" s="10"/>
    </row>
    <row r="20" spans="1:26" ht="18" customHeight="1">
      <c r="A20" s="26" t="s">
        <v>144</v>
      </c>
      <c r="B20" s="6">
        <f t="shared" si="0"/>
        <v>25</v>
      </c>
      <c r="C20" s="6">
        <f t="shared" si="1"/>
        <v>20</v>
      </c>
      <c r="D20" s="6">
        <f t="shared" si="2"/>
        <v>5</v>
      </c>
      <c r="E20" s="6">
        <f t="shared" si="3"/>
        <v>0</v>
      </c>
      <c r="F20" s="6">
        <v>0</v>
      </c>
      <c r="G20" s="6">
        <v>0</v>
      </c>
      <c r="H20" s="6">
        <f t="shared" si="4"/>
        <v>7</v>
      </c>
      <c r="I20" s="6">
        <v>4</v>
      </c>
      <c r="J20" s="6">
        <v>3</v>
      </c>
      <c r="K20" s="6">
        <f t="shared" si="5"/>
        <v>4</v>
      </c>
      <c r="L20" s="6">
        <v>4</v>
      </c>
      <c r="M20" s="6">
        <v>0</v>
      </c>
      <c r="N20" s="6">
        <f t="shared" si="6"/>
        <v>6</v>
      </c>
      <c r="O20" s="6">
        <v>6</v>
      </c>
      <c r="P20" s="6">
        <v>0</v>
      </c>
      <c r="Q20" s="6">
        <f t="shared" si="7"/>
        <v>6</v>
      </c>
      <c r="R20" s="6">
        <v>4</v>
      </c>
      <c r="S20" s="6">
        <v>2</v>
      </c>
      <c r="T20" s="6">
        <f t="shared" si="8"/>
        <v>2</v>
      </c>
      <c r="U20" s="6">
        <v>2</v>
      </c>
      <c r="V20" s="6">
        <v>0</v>
      </c>
      <c r="W20" s="6">
        <f t="shared" si="9"/>
        <v>0</v>
      </c>
      <c r="X20" s="6">
        <v>0</v>
      </c>
      <c r="Y20" s="6">
        <v>0</v>
      </c>
      <c r="Z20" s="10"/>
    </row>
    <row r="21" spans="1:26" ht="18" customHeight="1">
      <c r="A21" s="26" t="s">
        <v>88</v>
      </c>
      <c r="B21" s="6">
        <f t="shared" si="0"/>
        <v>10</v>
      </c>
      <c r="C21" s="6">
        <f t="shared" si="1"/>
        <v>4</v>
      </c>
      <c r="D21" s="6">
        <f t="shared" si="2"/>
        <v>6</v>
      </c>
      <c r="E21" s="6">
        <f t="shared" si="3"/>
        <v>5</v>
      </c>
      <c r="F21" s="6">
        <v>1</v>
      </c>
      <c r="G21" s="6">
        <v>4</v>
      </c>
      <c r="H21" s="6">
        <f t="shared" si="4"/>
        <v>2</v>
      </c>
      <c r="I21" s="6">
        <v>1</v>
      </c>
      <c r="J21" s="6">
        <v>1</v>
      </c>
      <c r="K21" s="6">
        <f t="shared" si="5"/>
        <v>3</v>
      </c>
      <c r="L21" s="6">
        <v>2</v>
      </c>
      <c r="M21" s="6">
        <v>1</v>
      </c>
      <c r="N21" s="6">
        <f t="shared" si="6"/>
        <v>0</v>
      </c>
      <c r="O21" s="6">
        <v>0</v>
      </c>
      <c r="P21" s="6">
        <v>0</v>
      </c>
      <c r="Q21" s="6">
        <f t="shared" si="7"/>
        <v>0</v>
      </c>
      <c r="R21" s="6">
        <v>0</v>
      </c>
      <c r="S21" s="6">
        <v>0</v>
      </c>
      <c r="T21" s="6">
        <f t="shared" si="8"/>
        <v>0</v>
      </c>
      <c r="U21" s="6">
        <v>0</v>
      </c>
      <c r="V21" s="6">
        <v>0</v>
      </c>
      <c r="W21" s="6">
        <f t="shared" si="9"/>
        <v>0</v>
      </c>
      <c r="X21" s="6">
        <v>0</v>
      </c>
      <c r="Y21" s="6">
        <v>0</v>
      </c>
      <c r="Z21" s="10"/>
    </row>
    <row r="22" spans="1:26" ht="18" customHeight="1">
      <c r="A22" s="26" t="s">
        <v>46</v>
      </c>
      <c r="B22" s="6">
        <f>SUM(B19:B21)</f>
        <v>42</v>
      </c>
      <c r="C22" s="6">
        <f aca="true" t="shared" si="12" ref="C22:Y22">SUM(C19:C21)</f>
        <v>29</v>
      </c>
      <c r="D22" s="6">
        <f t="shared" si="12"/>
        <v>13</v>
      </c>
      <c r="E22" s="6">
        <f t="shared" si="12"/>
        <v>12</v>
      </c>
      <c r="F22" s="6">
        <f t="shared" si="12"/>
        <v>6</v>
      </c>
      <c r="G22" s="6">
        <f t="shared" si="12"/>
        <v>6</v>
      </c>
      <c r="H22" s="6">
        <f t="shared" si="12"/>
        <v>9</v>
      </c>
      <c r="I22" s="6">
        <f t="shared" si="12"/>
        <v>5</v>
      </c>
      <c r="J22" s="6">
        <f t="shared" si="12"/>
        <v>4</v>
      </c>
      <c r="K22" s="6">
        <f t="shared" si="12"/>
        <v>7</v>
      </c>
      <c r="L22" s="6">
        <f t="shared" si="12"/>
        <v>6</v>
      </c>
      <c r="M22" s="6">
        <f t="shared" si="12"/>
        <v>1</v>
      </c>
      <c r="N22" s="6">
        <f t="shared" si="12"/>
        <v>6</v>
      </c>
      <c r="O22" s="6">
        <f t="shared" si="12"/>
        <v>6</v>
      </c>
      <c r="P22" s="6">
        <f t="shared" si="12"/>
        <v>0</v>
      </c>
      <c r="Q22" s="6">
        <f t="shared" si="12"/>
        <v>6</v>
      </c>
      <c r="R22" s="6">
        <f t="shared" si="12"/>
        <v>4</v>
      </c>
      <c r="S22" s="6">
        <f t="shared" si="12"/>
        <v>2</v>
      </c>
      <c r="T22" s="6">
        <f t="shared" si="12"/>
        <v>2</v>
      </c>
      <c r="U22" s="6">
        <f t="shared" si="12"/>
        <v>2</v>
      </c>
      <c r="V22" s="6">
        <f t="shared" si="12"/>
        <v>0</v>
      </c>
      <c r="W22" s="6">
        <f t="shared" si="12"/>
        <v>0</v>
      </c>
      <c r="X22" s="6">
        <f t="shared" si="12"/>
        <v>0</v>
      </c>
      <c r="Y22" s="6">
        <f t="shared" si="12"/>
        <v>0</v>
      </c>
      <c r="Z22" s="10"/>
    </row>
    <row r="23" spans="1:26" ht="18" customHeight="1">
      <c r="A23" s="26" t="s">
        <v>97</v>
      </c>
      <c r="B23" s="6">
        <f t="shared" si="0"/>
        <v>184</v>
      </c>
      <c r="C23" s="6">
        <f>SUM(C22,C17,C13,C10,C6)</f>
        <v>105</v>
      </c>
      <c r="D23" s="6">
        <f>SUM(D22,D17,D13,D10,D6)</f>
        <v>79</v>
      </c>
      <c r="E23" s="6">
        <f t="shared" si="3"/>
        <v>49</v>
      </c>
      <c r="F23" s="6">
        <f aca="true" t="shared" si="13" ref="F23:Y23">F6+F10+F13+F17+F22</f>
        <v>24</v>
      </c>
      <c r="G23" s="6">
        <f t="shared" si="13"/>
        <v>25</v>
      </c>
      <c r="H23" s="6">
        <f t="shared" si="4"/>
        <v>34</v>
      </c>
      <c r="I23" s="6">
        <f t="shared" si="13"/>
        <v>19</v>
      </c>
      <c r="J23" s="6">
        <f t="shared" si="13"/>
        <v>15</v>
      </c>
      <c r="K23" s="6">
        <f t="shared" si="5"/>
        <v>36</v>
      </c>
      <c r="L23" s="6">
        <f t="shared" si="13"/>
        <v>19</v>
      </c>
      <c r="M23" s="6">
        <f t="shared" si="13"/>
        <v>17</v>
      </c>
      <c r="N23" s="6">
        <f t="shared" si="6"/>
        <v>24</v>
      </c>
      <c r="O23" s="6">
        <f t="shared" si="13"/>
        <v>17</v>
      </c>
      <c r="P23" s="6">
        <f t="shared" si="13"/>
        <v>7</v>
      </c>
      <c r="Q23" s="6">
        <f>SUM(R23,S23)</f>
        <v>19</v>
      </c>
      <c r="R23" s="6">
        <f t="shared" si="13"/>
        <v>11</v>
      </c>
      <c r="S23" s="6">
        <f t="shared" si="13"/>
        <v>8</v>
      </c>
      <c r="T23" s="6">
        <f t="shared" si="8"/>
        <v>16</v>
      </c>
      <c r="U23" s="6">
        <f t="shared" si="13"/>
        <v>9</v>
      </c>
      <c r="V23" s="6">
        <f t="shared" si="13"/>
        <v>7</v>
      </c>
      <c r="W23" s="6">
        <f t="shared" si="9"/>
        <v>6</v>
      </c>
      <c r="X23" s="6">
        <f t="shared" si="13"/>
        <v>6</v>
      </c>
      <c r="Y23" s="6">
        <f t="shared" si="13"/>
        <v>0</v>
      </c>
      <c r="Z23" s="10"/>
    </row>
    <row r="24" ht="17.25" thickBot="1"/>
    <row r="25" spans="1:20" ht="17.25" thickBot="1">
      <c r="A25" s="170" t="str">
        <f>'99-2總合計表'!B3</f>
        <v>992註冊人數統計</v>
      </c>
      <c r="B25" s="143" t="s">
        <v>1</v>
      </c>
      <c r="C25" s="143" t="s">
        <v>2</v>
      </c>
      <c r="D25" s="143" t="s">
        <v>3</v>
      </c>
      <c r="F25" s="138" t="str">
        <f>'99-2總合計表'!B11</f>
        <v>992註冊人數</v>
      </c>
      <c r="G25" s="183"/>
      <c r="H25" s="184"/>
      <c r="I25" s="138" t="s">
        <v>80</v>
      </c>
      <c r="J25" s="139"/>
      <c r="K25" s="140"/>
      <c r="L25" s="138" t="s">
        <v>94</v>
      </c>
      <c r="M25" s="139"/>
      <c r="N25" s="140"/>
      <c r="O25" s="138" t="s">
        <v>95</v>
      </c>
      <c r="P25" s="139"/>
      <c r="Q25" s="140"/>
      <c r="R25" s="138" t="s">
        <v>96</v>
      </c>
      <c r="S25" s="139"/>
      <c r="T25" s="140"/>
    </row>
    <row r="26" spans="1:20" ht="18" customHeight="1" thickBot="1">
      <c r="A26" s="186"/>
      <c r="B26" s="187"/>
      <c r="C26" s="187"/>
      <c r="D26" s="187"/>
      <c r="E26" s="1"/>
      <c r="F26" s="185"/>
      <c r="G26" s="183"/>
      <c r="H26" s="184"/>
      <c r="I26" s="19" t="s">
        <v>1</v>
      </c>
      <c r="J26" s="19" t="s">
        <v>2</v>
      </c>
      <c r="K26" s="19" t="s">
        <v>3</v>
      </c>
      <c r="L26" s="19" t="s">
        <v>1</v>
      </c>
      <c r="M26" s="19" t="s">
        <v>2</v>
      </c>
      <c r="N26" s="19" t="s">
        <v>3</v>
      </c>
      <c r="O26" s="19" t="s">
        <v>1</v>
      </c>
      <c r="P26" s="19" t="s">
        <v>2</v>
      </c>
      <c r="Q26" s="19" t="s">
        <v>3</v>
      </c>
      <c r="R26" s="19" t="s">
        <v>1</v>
      </c>
      <c r="S26" s="19" t="s">
        <v>2</v>
      </c>
      <c r="T26" s="19" t="s">
        <v>3</v>
      </c>
    </row>
    <row r="27" spans="1:20" ht="15.75" customHeight="1" thickBot="1">
      <c r="A27" s="23" t="s">
        <v>92</v>
      </c>
      <c r="B27" s="51">
        <v>7633</v>
      </c>
      <c r="C27" s="51">
        <v>3919</v>
      </c>
      <c r="D27" s="51">
        <v>3714</v>
      </c>
      <c r="E27" s="1"/>
      <c r="F27" s="135" t="s">
        <v>6</v>
      </c>
      <c r="G27" s="136"/>
      <c r="H27" s="137"/>
      <c r="I27" s="50">
        <v>1985</v>
      </c>
      <c r="J27" s="50">
        <v>1023</v>
      </c>
      <c r="K27" s="50">
        <v>962</v>
      </c>
      <c r="L27" s="50">
        <v>1664</v>
      </c>
      <c r="M27" s="50">
        <v>858</v>
      </c>
      <c r="N27" s="50">
        <v>806</v>
      </c>
      <c r="O27" s="50">
        <v>280</v>
      </c>
      <c r="P27" s="50">
        <v>143</v>
      </c>
      <c r="Q27" s="50">
        <v>137</v>
      </c>
      <c r="R27" s="50">
        <v>41</v>
      </c>
      <c r="S27" s="50">
        <v>22</v>
      </c>
      <c r="T27" s="50">
        <v>19</v>
      </c>
    </row>
    <row r="28" spans="1:20" ht="15.75" customHeight="1" thickBot="1">
      <c r="A28" s="23" t="s">
        <v>90</v>
      </c>
      <c r="B28" s="51">
        <v>1682</v>
      </c>
      <c r="C28" s="51">
        <v>809</v>
      </c>
      <c r="D28" s="51">
        <v>873</v>
      </c>
      <c r="E28" s="1"/>
      <c r="F28" s="135" t="s">
        <v>8</v>
      </c>
      <c r="G28" s="136"/>
      <c r="H28" s="137"/>
      <c r="I28" s="50">
        <v>1824</v>
      </c>
      <c r="J28" s="50">
        <v>1489</v>
      </c>
      <c r="K28" s="50">
        <v>335</v>
      </c>
      <c r="L28" s="50">
        <v>1568</v>
      </c>
      <c r="M28" s="50">
        <v>1275</v>
      </c>
      <c r="N28" s="50">
        <v>293</v>
      </c>
      <c r="O28" s="50">
        <v>238</v>
      </c>
      <c r="P28" s="50">
        <v>199</v>
      </c>
      <c r="Q28" s="50">
        <v>39</v>
      </c>
      <c r="R28" s="50">
        <v>18</v>
      </c>
      <c r="S28" s="50">
        <v>15</v>
      </c>
      <c r="T28" s="50">
        <v>3</v>
      </c>
    </row>
    <row r="29" spans="1:20" ht="15.75" customHeight="1" thickBot="1">
      <c r="A29" s="23" t="s">
        <v>91</v>
      </c>
      <c r="B29" s="51">
        <v>184</v>
      </c>
      <c r="C29" s="51">
        <v>105</v>
      </c>
      <c r="D29" s="51">
        <v>79</v>
      </c>
      <c r="E29" s="1"/>
      <c r="F29" s="135" t="s">
        <v>7</v>
      </c>
      <c r="G29" s="136"/>
      <c r="H29" s="137"/>
      <c r="I29" s="50">
        <v>1305</v>
      </c>
      <c r="J29" s="50">
        <v>700</v>
      </c>
      <c r="K29" s="50">
        <v>605</v>
      </c>
      <c r="L29" s="50">
        <v>1099</v>
      </c>
      <c r="M29" s="50">
        <v>594</v>
      </c>
      <c r="N29" s="50">
        <v>505</v>
      </c>
      <c r="O29" s="50">
        <v>189</v>
      </c>
      <c r="P29" s="50">
        <v>100</v>
      </c>
      <c r="Q29" s="50">
        <v>89</v>
      </c>
      <c r="R29" s="50">
        <v>17</v>
      </c>
      <c r="S29" s="50">
        <v>6</v>
      </c>
      <c r="T29" s="50">
        <v>11</v>
      </c>
    </row>
    <row r="30" spans="1:20" ht="15.75" customHeight="1" thickBot="1">
      <c r="A30" s="23" t="s">
        <v>93</v>
      </c>
      <c r="B30" s="51">
        <v>9499</v>
      </c>
      <c r="C30" s="51">
        <v>4833</v>
      </c>
      <c r="D30" s="51">
        <v>4666</v>
      </c>
      <c r="E30" s="1"/>
      <c r="F30" s="135" t="s">
        <v>4</v>
      </c>
      <c r="G30" s="136"/>
      <c r="H30" s="137"/>
      <c r="I30" s="50">
        <v>1722</v>
      </c>
      <c r="J30" s="50">
        <v>600</v>
      </c>
      <c r="K30" s="50">
        <v>1122</v>
      </c>
      <c r="L30" s="50">
        <v>1139</v>
      </c>
      <c r="M30" s="50">
        <v>383</v>
      </c>
      <c r="N30" s="50">
        <v>756</v>
      </c>
      <c r="O30" s="50">
        <v>517</v>
      </c>
      <c r="P30" s="50">
        <v>184</v>
      </c>
      <c r="Q30" s="50">
        <v>333</v>
      </c>
      <c r="R30" s="50">
        <v>66</v>
      </c>
      <c r="S30" s="50">
        <v>33</v>
      </c>
      <c r="T30" s="50">
        <v>33</v>
      </c>
    </row>
    <row r="31" spans="1:20" ht="15.75" customHeight="1" thickBot="1">
      <c r="A31" s="1"/>
      <c r="B31" s="1"/>
      <c r="C31" s="1"/>
      <c r="D31" s="16"/>
      <c r="E31" s="1"/>
      <c r="F31" s="135" t="s">
        <v>5</v>
      </c>
      <c r="G31" s="136"/>
      <c r="H31" s="137"/>
      <c r="I31" s="50">
        <v>1380</v>
      </c>
      <c r="J31" s="50">
        <v>393</v>
      </c>
      <c r="K31" s="50">
        <v>987</v>
      </c>
      <c r="L31" s="50">
        <v>1179</v>
      </c>
      <c r="M31" s="50">
        <v>329</v>
      </c>
      <c r="N31" s="50">
        <v>850</v>
      </c>
      <c r="O31" s="50">
        <v>201</v>
      </c>
      <c r="P31" s="50">
        <v>64</v>
      </c>
      <c r="Q31" s="50">
        <v>137</v>
      </c>
      <c r="R31" s="50">
        <v>0</v>
      </c>
      <c r="S31" s="50">
        <v>0</v>
      </c>
      <c r="T31" s="50">
        <v>0</v>
      </c>
    </row>
    <row r="32" spans="1:20" ht="15.75" customHeight="1" thickBot="1">
      <c r="A32" s="13"/>
      <c r="B32" s="13"/>
      <c r="C32" s="13"/>
      <c r="D32" s="16"/>
      <c r="E32" s="1"/>
      <c r="F32" s="135" t="s">
        <v>9</v>
      </c>
      <c r="G32" s="136"/>
      <c r="H32" s="137"/>
      <c r="I32" s="50">
        <v>1277</v>
      </c>
      <c r="J32" s="50">
        <v>625</v>
      </c>
      <c r="K32" s="50">
        <v>652</v>
      </c>
      <c r="L32" s="50">
        <v>984</v>
      </c>
      <c r="M32" s="50">
        <v>480</v>
      </c>
      <c r="N32" s="50">
        <v>504</v>
      </c>
      <c r="O32" s="50">
        <v>251</v>
      </c>
      <c r="P32" s="50">
        <v>116</v>
      </c>
      <c r="Q32" s="50">
        <v>135</v>
      </c>
      <c r="R32" s="50">
        <v>42</v>
      </c>
      <c r="S32" s="50">
        <v>29</v>
      </c>
      <c r="T32" s="50">
        <v>13</v>
      </c>
    </row>
    <row r="33" spans="1:20" ht="15.75" customHeight="1" thickBot="1">
      <c r="A33" s="13"/>
      <c r="B33" s="13"/>
      <c r="C33" s="13"/>
      <c r="D33" s="16"/>
      <c r="E33" s="1"/>
      <c r="F33" s="135" t="s">
        <v>89</v>
      </c>
      <c r="G33" s="136"/>
      <c r="H33" s="137"/>
      <c r="I33" s="50">
        <v>6</v>
      </c>
      <c r="J33" s="50">
        <v>3</v>
      </c>
      <c r="K33" s="50">
        <v>3</v>
      </c>
      <c r="L33" s="50">
        <v>0</v>
      </c>
      <c r="M33" s="50">
        <v>0</v>
      </c>
      <c r="N33" s="50">
        <v>0</v>
      </c>
      <c r="O33" s="50">
        <v>6</v>
      </c>
      <c r="P33" s="50">
        <v>3</v>
      </c>
      <c r="Q33" s="50">
        <v>3</v>
      </c>
      <c r="R33" s="50">
        <v>0</v>
      </c>
      <c r="S33" s="50">
        <v>0</v>
      </c>
      <c r="T33" s="50">
        <v>0</v>
      </c>
    </row>
    <row r="34" spans="1:20" ht="15.75" customHeight="1" thickBot="1">
      <c r="A34" s="13"/>
      <c r="B34" s="13"/>
      <c r="C34" s="13"/>
      <c r="D34" s="16"/>
      <c r="E34" s="1"/>
      <c r="F34" s="135" t="s">
        <v>47</v>
      </c>
      <c r="G34" s="136"/>
      <c r="H34" s="137"/>
      <c r="I34" s="50">
        <f aca="true" t="shared" si="14" ref="I34:T34">SUM(I27:I33)</f>
        <v>9499</v>
      </c>
      <c r="J34" s="50">
        <f t="shared" si="14"/>
        <v>4833</v>
      </c>
      <c r="K34" s="50">
        <f t="shared" si="14"/>
        <v>4666</v>
      </c>
      <c r="L34" s="50">
        <f t="shared" si="14"/>
        <v>7633</v>
      </c>
      <c r="M34" s="50">
        <f t="shared" si="14"/>
        <v>3919</v>
      </c>
      <c r="N34" s="50">
        <f t="shared" si="14"/>
        <v>3714</v>
      </c>
      <c r="O34" s="50">
        <f t="shared" si="14"/>
        <v>1682</v>
      </c>
      <c r="P34" s="50">
        <f t="shared" si="14"/>
        <v>809</v>
      </c>
      <c r="Q34" s="50">
        <f t="shared" si="14"/>
        <v>873</v>
      </c>
      <c r="R34" s="50">
        <f t="shared" si="14"/>
        <v>184</v>
      </c>
      <c r="S34" s="50">
        <f t="shared" si="14"/>
        <v>105</v>
      </c>
      <c r="T34" s="50">
        <f t="shared" si="14"/>
        <v>79</v>
      </c>
    </row>
    <row r="35" spans="1:16" ht="18" customHeight="1">
      <c r="A35" s="13"/>
      <c r="B35" s="13"/>
      <c r="C35" s="13"/>
      <c r="D35" s="1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</sheetData>
  <sheetProtection/>
  <mergeCells count="28">
    <mergeCell ref="Q1:V1"/>
    <mergeCell ref="A1:P1"/>
    <mergeCell ref="A2:A3"/>
    <mergeCell ref="N2:P2"/>
    <mergeCell ref="Q2:S2"/>
    <mergeCell ref="T2:V2"/>
    <mergeCell ref="B2:D2"/>
    <mergeCell ref="E2:G2"/>
    <mergeCell ref="A25:A26"/>
    <mergeCell ref="B25:B26"/>
    <mergeCell ref="C25:C26"/>
    <mergeCell ref="D25:D26"/>
    <mergeCell ref="K2:M2"/>
    <mergeCell ref="W2:Y2"/>
    <mergeCell ref="R25:T25"/>
    <mergeCell ref="O25:Q25"/>
    <mergeCell ref="I25:K25"/>
    <mergeCell ref="L25:N25"/>
    <mergeCell ref="F34:H34"/>
    <mergeCell ref="F30:H30"/>
    <mergeCell ref="F31:H31"/>
    <mergeCell ref="F32:H32"/>
    <mergeCell ref="F33:H33"/>
    <mergeCell ref="H2:J2"/>
    <mergeCell ref="F27:H27"/>
    <mergeCell ref="F28:H28"/>
    <mergeCell ref="F29:H29"/>
    <mergeCell ref="F25:H26"/>
  </mergeCells>
  <printOptions/>
  <pageMargins left="0.5511811023622047" right="0.15748031496062992" top="0" bottom="0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3:P20"/>
  <sheetViews>
    <sheetView zoomScalePageLayoutView="0" workbookViewId="0" topLeftCell="A1">
      <selection activeCell="G5" sqref="G5"/>
    </sheetView>
  </sheetViews>
  <sheetFormatPr defaultColWidth="9.00390625" defaultRowHeight="16.5"/>
  <sheetData>
    <row r="2" ht="17.25" thickBot="1"/>
    <row r="3" spans="2:5" ht="16.5">
      <c r="B3" s="141" t="s">
        <v>156</v>
      </c>
      <c r="C3" s="143" t="s">
        <v>1</v>
      </c>
      <c r="D3" s="143" t="s">
        <v>2</v>
      </c>
      <c r="E3" s="143" t="s">
        <v>3</v>
      </c>
    </row>
    <row r="4" spans="2:5" ht="17.25" thickBot="1">
      <c r="B4" s="142"/>
      <c r="C4" s="144"/>
      <c r="D4" s="144"/>
      <c r="E4" s="144"/>
    </row>
    <row r="5" spans="2:5" ht="17.25" thickBot="1">
      <c r="B5" s="23" t="s">
        <v>92</v>
      </c>
      <c r="C5" s="14">
        <v>7633</v>
      </c>
      <c r="D5" s="14">
        <v>3919</v>
      </c>
      <c r="E5" s="14">
        <v>3714</v>
      </c>
    </row>
    <row r="6" spans="2:5" ht="17.25" thickBot="1">
      <c r="B6" s="23" t="s">
        <v>90</v>
      </c>
      <c r="C6" s="17">
        <v>1682</v>
      </c>
      <c r="D6" s="17">
        <v>809</v>
      </c>
      <c r="E6" s="17">
        <v>873</v>
      </c>
    </row>
    <row r="7" spans="2:5" ht="17.25" thickBot="1">
      <c r="B7" s="23" t="s">
        <v>91</v>
      </c>
      <c r="C7" s="18">
        <f>'99-2(日博)'!B23</f>
        <v>184</v>
      </c>
      <c r="D7" s="18">
        <f>'99-2(日博)'!C23</f>
        <v>105</v>
      </c>
      <c r="E7" s="18">
        <f>'99-2(日博)'!D23</f>
        <v>79</v>
      </c>
    </row>
    <row r="8" spans="2:5" ht="17.25" thickBot="1">
      <c r="B8" s="23" t="s">
        <v>80</v>
      </c>
      <c r="C8" s="14">
        <f>SUM(C5:C7)</f>
        <v>9499</v>
      </c>
      <c r="D8" s="14">
        <f>SUM(D5:D7)</f>
        <v>4833</v>
      </c>
      <c r="E8" s="14">
        <f>SUM(E5:E7)</f>
        <v>4666</v>
      </c>
    </row>
    <row r="10" ht="17.25" thickBot="1"/>
    <row r="11" spans="2:16" ht="17.25" thickBot="1">
      <c r="B11" s="138" t="s">
        <v>157</v>
      </c>
      <c r="C11" s="183"/>
      <c r="D11" s="184"/>
      <c r="E11" s="138" t="s">
        <v>80</v>
      </c>
      <c r="F11" s="139"/>
      <c r="G11" s="140"/>
      <c r="H11" s="138" t="s">
        <v>94</v>
      </c>
      <c r="I11" s="139"/>
      <c r="J11" s="140"/>
      <c r="K11" s="138" t="s">
        <v>95</v>
      </c>
      <c r="L11" s="139"/>
      <c r="M11" s="140"/>
      <c r="N11" s="138" t="s">
        <v>96</v>
      </c>
      <c r="O11" s="139"/>
      <c r="P11" s="140"/>
    </row>
    <row r="12" spans="2:16" ht="17.25" thickBot="1">
      <c r="B12" s="185"/>
      <c r="C12" s="183"/>
      <c r="D12" s="184"/>
      <c r="E12" s="19" t="s">
        <v>1</v>
      </c>
      <c r="F12" s="19" t="s">
        <v>2</v>
      </c>
      <c r="G12" s="19" t="s">
        <v>3</v>
      </c>
      <c r="H12" s="19" t="s">
        <v>1</v>
      </c>
      <c r="I12" s="19" t="s">
        <v>2</v>
      </c>
      <c r="J12" s="19" t="s">
        <v>3</v>
      </c>
      <c r="K12" s="19" t="s">
        <v>1</v>
      </c>
      <c r="L12" s="19" t="s">
        <v>2</v>
      </c>
      <c r="M12" s="19" t="s">
        <v>3</v>
      </c>
      <c r="N12" s="19" t="s">
        <v>1</v>
      </c>
      <c r="O12" s="19" t="s">
        <v>2</v>
      </c>
      <c r="P12" s="19" t="s">
        <v>3</v>
      </c>
    </row>
    <row r="13" spans="2:16" ht="17.25" thickBot="1">
      <c r="B13" s="135" t="s">
        <v>6</v>
      </c>
      <c r="C13" s="136"/>
      <c r="D13" s="137"/>
      <c r="E13" s="20">
        <f>F13+G13</f>
        <v>1985</v>
      </c>
      <c r="F13" s="20">
        <v>1023</v>
      </c>
      <c r="G13" s="20">
        <v>962</v>
      </c>
      <c r="H13" s="14">
        <v>1664</v>
      </c>
      <c r="I13" s="14">
        <v>858</v>
      </c>
      <c r="J13" s="14">
        <v>806</v>
      </c>
      <c r="K13" s="14">
        <v>280</v>
      </c>
      <c r="L13" s="14">
        <v>143</v>
      </c>
      <c r="M13" s="14">
        <v>137</v>
      </c>
      <c r="N13" s="18">
        <f>'99-2(日博)'!B6</f>
        <v>41</v>
      </c>
      <c r="O13" s="18">
        <f>'99-2(日博)'!C6</f>
        <v>22</v>
      </c>
      <c r="P13" s="18">
        <f>'99-2(日博)'!D6</f>
        <v>19</v>
      </c>
    </row>
    <row r="14" spans="2:16" ht="17.25" thickBot="1">
      <c r="B14" s="135" t="s">
        <v>8</v>
      </c>
      <c r="C14" s="136"/>
      <c r="D14" s="137"/>
      <c r="E14" s="20">
        <v>1824</v>
      </c>
      <c r="F14" s="20">
        <v>1489</v>
      </c>
      <c r="G14" s="20">
        <v>335</v>
      </c>
      <c r="H14" s="14">
        <v>1568</v>
      </c>
      <c r="I14" s="14">
        <v>1275</v>
      </c>
      <c r="J14" s="14">
        <v>293</v>
      </c>
      <c r="K14" s="14">
        <v>238</v>
      </c>
      <c r="L14" s="14">
        <v>199</v>
      </c>
      <c r="M14" s="14">
        <v>39</v>
      </c>
      <c r="N14" s="18">
        <f>'99-2(日博)'!B10</f>
        <v>18</v>
      </c>
      <c r="O14" s="18">
        <f>'99-2(日博)'!C10</f>
        <v>15</v>
      </c>
      <c r="P14" s="18">
        <f>'99-2(日博)'!D10</f>
        <v>3</v>
      </c>
    </row>
    <row r="15" spans="2:16" ht="17.25" thickBot="1">
      <c r="B15" s="135" t="s">
        <v>7</v>
      </c>
      <c r="C15" s="136"/>
      <c r="D15" s="137"/>
      <c r="E15" s="20">
        <v>1305</v>
      </c>
      <c r="F15" s="20">
        <v>700</v>
      </c>
      <c r="G15" s="20">
        <v>605</v>
      </c>
      <c r="H15" s="14">
        <v>1099</v>
      </c>
      <c r="I15" s="14">
        <v>594</v>
      </c>
      <c r="J15" s="14">
        <v>505</v>
      </c>
      <c r="K15" s="14">
        <v>189</v>
      </c>
      <c r="L15" s="14">
        <v>100</v>
      </c>
      <c r="M15" s="14">
        <v>89</v>
      </c>
      <c r="N15" s="18">
        <f>'99-2(日博)'!B13</f>
        <v>17</v>
      </c>
      <c r="O15" s="18">
        <f>'99-2(日博)'!C13</f>
        <v>6</v>
      </c>
      <c r="P15" s="18">
        <f>'99-2(日博)'!D13</f>
        <v>11</v>
      </c>
    </row>
    <row r="16" spans="2:16" ht="17.25" thickBot="1">
      <c r="B16" s="135" t="s">
        <v>4</v>
      </c>
      <c r="C16" s="136"/>
      <c r="D16" s="137"/>
      <c r="E16" s="20">
        <v>1722</v>
      </c>
      <c r="F16" s="20">
        <v>600</v>
      </c>
      <c r="G16" s="20">
        <v>1122</v>
      </c>
      <c r="H16" s="14">
        <v>1139</v>
      </c>
      <c r="I16" s="14">
        <v>383</v>
      </c>
      <c r="J16" s="14">
        <v>756</v>
      </c>
      <c r="K16" s="14">
        <v>517</v>
      </c>
      <c r="L16" s="14">
        <v>184</v>
      </c>
      <c r="M16" s="14">
        <v>333</v>
      </c>
      <c r="N16" s="18">
        <f>'99-2(日博)'!B17</f>
        <v>66</v>
      </c>
      <c r="O16" s="18">
        <f>'99-2(日博)'!C17</f>
        <v>33</v>
      </c>
      <c r="P16" s="18">
        <f>'99-2(日博)'!D17</f>
        <v>33</v>
      </c>
    </row>
    <row r="17" spans="2:16" ht="17.25" thickBot="1">
      <c r="B17" s="135" t="s">
        <v>5</v>
      </c>
      <c r="C17" s="136"/>
      <c r="D17" s="137"/>
      <c r="E17" s="20">
        <v>1380</v>
      </c>
      <c r="F17" s="20">
        <v>393</v>
      </c>
      <c r="G17" s="20">
        <v>987</v>
      </c>
      <c r="H17" s="14">
        <v>1179</v>
      </c>
      <c r="I17" s="14">
        <v>329</v>
      </c>
      <c r="J17" s="14">
        <v>850</v>
      </c>
      <c r="K17" s="14">
        <v>201</v>
      </c>
      <c r="L17" s="14">
        <v>64</v>
      </c>
      <c r="M17" s="14">
        <v>137</v>
      </c>
      <c r="N17" s="14">
        <v>0</v>
      </c>
      <c r="O17" s="14">
        <v>0</v>
      </c>
      <c r="P17" s="14">
        <v>0</v>
      </c>
    </row>
    <row r="18" spans="2:16" ht="17.25" thickBot="1">
      <c r="B18" s="135" t="s">
        <v>9</v>
      </c>
      <c r="C18" s="136"/>
      <c r="D18" s="137"/>
      <c r="E18" s="20">
        <v>1277</v>
      </c>
      <c r="F18" s="20">
        <v>625</v>
      </c>
      <c r="G18" s="20">
        <v>652</v>
      </c>
      <c r="H18" s="14">
        <v>984</v>
      </c>
      <c r="I18" s="14">
        <v>480</v>
      </c>
      <c r="J18" s="14">
        <v>504</v>
      </c>
      <c r="K18" s="14">
        <v>251</v>
      </c>
      <c r="L18" s="14">
        <v>116</v>
      </c>
      <c r="M18" s="14">
        <v>135</v>
      </c>
      <c r="N18" s="18">
        <f>'99-2(日博)'!B22</f>
        <v>42</v>
      </c>
      <c r="O18" s="18">
        <f>'99-2(日博)'!C22</f>
        <v>29</v>
      </c>
      <c r="P18" s="18">
        <f>'99-2(日博)'!D22</f>
        <v>13</v>
      </c>
    </row>
    <row r="19" spans="2:16" ht="17.25" thickBot="1">
      <c r="B19" s="135" t="s">
        <v>89</v>
      </c>
      <c r="C19" s="136"/>
      <c r="D19" s="137"/>
      <c r="E19" s="20">
        <v>6</v>
      </c>
      <c r="F19" s="20">
        <v>3</v>
      </c>
      <c r="G19" s="20">
        <v>3</v>
      </c>
      <c r="H19" s="14">
        <v>0</v>
      </c>
      <c r="I19" s="14">
        <v>0</v>
      </c>
      <c r="J19" s="14">
        <v>0</v>
      </c>
      <c r="K19" s="14">
        <v>6</v>
      </c>
      <c r="L19" s="14">
        <v>3</v>
      </c>
      <c r="M19" s="14">
        <v>3</v>
      </c>
      <c r="N19" s="14">
        <v>0</v>
      </c>
      <c r="O19" s="14">
        <v>0</v>
      </c>
      <c r="P19" s="14">
        <v>0</v>
      </c>
    </row>
    <row r="20" spans="2:16" ht="17.25" thickBot="1">
      <c r="B20" s="135" t="s">
        <v>47</v>
      </c>
      <c r="C20" s="136"/>
      <c r="D20" s="137"/>
      <c r="E20" s="20">
        <f>F20+G20</f>
        <v>9499</v>
      </c>
      <c r="F20" s="20">
        <f>I20+L20+O20</f>
        <v>4833</v>
      </c>
      <c r="G20" s="20">
        <f>J20+M20+P20</f>
        <v>4666</v>
      </c>
      <c r="H20" s="14">
        <v>7633</v>
      </c>
      <c r="I20" s="14">
        <f aca="true" t="shared" si="0" ref="I20:P20">SUM(I13:I19)</f>
        <v>3919</v>
      </c>
      <c r="J20" s="14">
        <f t="shared" si="0"/>
        <v>3714</v>
      </c>
      <c r="K20" s="14">
        <f t="shared" si="0"/>
        <v>1682</v>
      </c>
      <c r="L20" s="14">
        <f t="shared" si="0"/>
        <v>809</v>
      </c>
      <c r="M20" s="14">
        <f t="shared" si="0"/>
        <v>873</v>
      </c>
      <c r="N20" s="14">
        <f t="shared" si="0"/>
        <v>184</v>
      </c>
      <c r="O20" s="14">
        <f t="shared" si="0"/>
        <v>105</v>
      </c>
      <c r="P20" s="14">
        <f t="shared" si="0"/>
        <v>79</v>
      </c>
    </row>
  </sheetData>
  <sheetProtection/>
  <mergeCells count="17">
    <mergeCell ref="B15:D15"/>
    <mergeCell ref="B3:B4"/>
    <mergeCell ref="C3:C4"/>
    <mergeCell ref="D3:D4"/>
    <mergeCell ref="E3:E4"/>
    <mergeCell ref="B20:D20"/>
    <mergeCell ref="B16:D16"/>
    <mergeCell ref="B17:D17"/>
    <mergeCell ref="B18:D18"/>
    <mergeCell ref="B19:D19"/>
    <mergeCell ref="B14:D14"/>
    <mergeCell ref="N11:P11"/>
    <mergeCell ref="B13:D13"/>
    <mergeCell ref="B11:D12"/>
    <mergeCell ref="E11:G11"/>
    <mergeCell ref="H11:J11"/>
    <mergeCell ref="K11:M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0"/>
  <sheetViews>
    <sheetView zoomScalePageLayoutView="0" workbookViewId="0" topLeftCell="A1">
      <selection activeCell="A1" sqref="A1"/>
    </sheetView>
  </sheetViews>
  <sheetFormatPr defaultColWidth="9.00390625" defaultRowHeight="30" customHeight="1"/>
  <cols>
    <col min="1" max="1" width="5.625" style="108" customWidth="1"/>
    <col min="2" max="2" width="5.00390625" style="108" customWidth="1"/>
    <col min="3" max="3" width="6.875" style="108" customWidth="1"/>
    <col min="4" max="4" width="11.375" style="108" customWidth="1"/>
    <col min="5" max="5" width="6.875" style="108" customWidth="1"/>
    <col min="6" max="6" width="18.50390625" style="108" customWidth="1"/>
    <col min="7" max="7" width="6.875" style="108" customWidth="1"/>
    <col min="8" max="8" width="12.00390625" style="108" customWidth="1"/>
    <col min="9" max="9" width="4.375" style="108" customWidth="1"/>
    <col min="10" max="11" width="18.375" style="108" customWidth="1"/>
    <col min="12" max="12" width="14.875" style="108" customWidth="1"/>
    <col min="13" max="16384" width="9.00390625" style="108" customWidth="1"/>
  </cols>
  <sheetData>
    <row r="1" s="106" customFormat="1" ht="30" customHeight="1">
      <c r="A1" s="105" t="s">
        <v>389</v>
      </c>
    </row>
    <row r="2" spans="1:12" ht="31.5">
      <c r="A2" s="100" t="s">
        <v>289</v>
      </c>
      <c r="B2" s="100" t="s">
        <v>290</v>
      </c>
      <c r="C2" s="100" t="s">
        <v>291</v>
      </c>
      <c r="D2" s="100" t="s">
        <v>292</v>
      </c>
      <c r="E2" s="100" t="s">
        <v>293</v>
      </c>
      <c r="F2" s="100" t="s">
        <v>294</v>
      </c>
      <c r="G2" s="100" t="s">
        <v>295</v>
      </c>
      <c r="H2" s="100" t="s">
        <v>296</v>
      </c>
      <c r="I2" s="100" t="s">
        <v>297</v>
      </c>
      <c r="J2" s="100" t="s">
        <v>298</v>
      </c>
      <c r="K2" s="100" t="s">
        <v>299</v>
      </c>
      <c r="L2" s="107" t="s">
        <v>390</v>
      </c>
    </row>
    <row r="3" spans="1:12" ht="16.5">
      <c r="A3" s="112" t="s">
        <v>391</v>
      </c>
      <c r="B3" s="113"/>
      <c r="C3" s="113"/>
      <c r="D3" s="113"/>
      <c r="E3" s="113"/>
      <c r="F3" s="113"/>
      <c r="G3" s="113"/>
      <c r="H3" s="113"/>
      <c r="I3" s="114"/>
      <c r="J3" s="109">
        <v>6519</v>
      </c>
      <c r="K3" s="109">
        <v>6367</v>
      </c>
      <c r="L3" s="109">
        <f>SUM(J3:K3)</f>
        <v>12886</v>
      </c>
    </row>
    <row r="4" spans="1:12" ht="16.5">
      <c r="A4" s="110">
        <v>102</v>
      </c>
      <c r="B4" s="111">
        <v>1</v>
      </c>
      <c r="C4" s="110">
        <v>118</v>
      </c>
      <c r="D4" s="110" t="s">
        <v>4</v>
      </c>
      <c r="E4" s="110">
        <v>833</v>
      </c>
      <c r="F4" s="110" t="s">
        <v>301</v>
      </c>
      <c r="G4" s="110" t="s">
        <v>302</v>
      </c>
      <c r="H4" s="110" t="s">
        <v>90</v>
      </c>
      <c r="I4" s="110">
        <v>1</v>
      </c>
      <c r="J4" s="111">
        <v>5</v>
      </c>
      <c r="K4" s="111">
        <v>12</v>
      </c>
      <c r="L4" s="110" t="s">
        <v>382</v>
      </c>
    </row>
    <row r="5" spans="1:12" ht="16.5">
      <c r="A5" s="110">
        <v>102</v>
      </c>
      <c r="B5" s="111">
        <v>1</v>
      </c>
      <c r="C5" s="110">
        <v>118</v>
      </c>
      <c r="D5" s="110" t="s">
        <v>4</v>
      </c>
      <c r="E5" s="110">
        <v>833</v>
      </c>
      <c r="F5" s="110" t="s">
        <v>301</v>
      </c>
      <c r="G5" s="110" t="s">
        <v>302</v>
      </c>
      <c r="H5" s="110" t="s">
        <v>90</v>
      </c>
      <c r="I5" s="110">
        <v>2</v>
      </c>
      <c r="J5" s="111">
        <v>5</v>
      </c>
      <c r="K5" s="111">
        <v>13</v>
      </c>
      <c r="L5" s="110" t="s">
        <v>382</v>
      </c>
    </row>
    <row r="6" spans="1:12" ht="16.5">
      <c r="A6" s="110">
        <v>102</v>
      </c>
      <c r="B6" s="111">
        <v>1</v>
      </c>
      <c r="C6" s="110">
        <v>118</v>
      </c>
      <c r="D6" s="110" t="s">
        <v>4</v>
      </c>
      <c r="E6" s="110">
        <v>833</v>
      </c>
      <c r="F6" s="110" t="s">
        <v>301</v>
      </c>
      <c r="G6" s="110" t="s">
        <v>302</v>
      </c>
      <c r="H6" s="110" t="s">
        <v>90</v>
      </c>
      <c r="I6" s="110">
        <v>3</v>
      </c>
      <c r="J6" s="111">
        <v>3</v>
      </c>
      <c r="K6" s="111">
        <v>3</v>
      </c>
      <c r="L6" s="110" t="s">
        <v>382</v>
      </c>
    </row>
    <row r="7" spans="1:12" ht="16.5">
      <c r="A7" s="110">
        <v>102</v>
      </c>
      <c r="B7" s="111">
        <v>1</v>
      </c>
      <c r="C7" s="110">
        <v>118</v>
      </c>
      <c r="D7" s="110" t="s">
        <v>4</v>
      </c>
      <c r="E7" s="110">
        <v>833</v>
      </c>
      <c r="F7" s="110" t="s">
        <v>301</v>
      </c>
      <c r="G7" s="110" t="s">
        <v>302</v>
      </c>
      <c r="H7" s="110" t="s">
        <v>90</v>
      </c>
      <c r="I7" s="110">
        <v>4</v>
      </c>
      <c r="J7" s="111">
        <v>3</v>
      </c>
      <c r="K7" s="111">
        <v>3</v>
      </c>
      <c r="L7" s="110" t="s">
        <v>382</v>
      </c>
    </row>
    <row r="8" spans="1:12" ht="16.5">
      <c r="A8" s="110">
        <v>102</v>
      </c>
      <c r="B8" s="111">
        <v>1</v>
      </c>
      <c r="C8" s="110">
        <v>118</v>
      </c>
      <c r="D8" s="110" t="s">
        <v>4</v>
      </c>
      <c r="E8" s="110">
        <v>833</v>
      </c>
      <c r="F8" s="110" t="s">
        <v>301</v>
      </c>
      <c r="G8" s="110" t="s">
        <v>302</v>
      </c>
      <c r="H8" s="110" t="s">
        <v>90</v>
      </c>
      <c r="I8" s="110">
        <v>5</v>
      </c>
      <c r="J8" s="111">
        <v>1</v>
      </c>
      <c r="K8" s="111">
        <v>2</v>
      </c>
      <c r="L8" s="110" t="s">
        <v>382</v>
      </c>
    </row>
    <row r="9" spans="1:12" ht="16.5">
      <c r="A9" s="110">
        <v>102</v>
      </c>
      <c r="B9" s="111">
        <v>1</v>
      </c>
      <c r="C9" s="110">
        <v>118</v>
      </c>
      <c r="D9" s="110" t="s">
        <v>4</v>
      </c>
      <c r="E9" s="110">
        <v>833</v>
      </c>
      <c r="F9" s="110" t="s">
        <v>301</v>
      </c>
      <c r="G9" s="110" t="s">
        <v>304</v>
      </c>
      <c r="H9" s="110" t="s">
        <v>92</v>
      </c>
      <c r="I9" s="110">
        <v>1</v>
      </c>
      <c r="J9" s="111">
        <v>13</v>
      </c>
      <c r="K9" s="111">
        <v>30</v>
      </c>
      <c r="L9" s="110" t="s">
        <v>382</v>
      </c>
    </row>
    <row r="10" spans="1:12" ht="16.5">
      <c r="A10" s="110">
        <v>102</v>
      </c>
      <c r="B10" s="111">
        <v>1</v>
      </c>
      <c r="C10" s="110">
        <v>118</v>
      </c>
      <c r="D10" s="110" t="s">
        <v>4</v>
      </c>
      <c r="E10" s="110">
        <v>833</v>
      </c>
      <c r="F10" s="110" t="s">
        <v>301</v>
      </c>
      <c r="G10" s="110" t="s">
        <v>304</v>
      </c>
      <c r="H10" s="110" t="s">
        <v>92</v>
      </c>
      <c r="I10" s="110">
        <v>2</v>
      </c>
      <c r="J10" s="111">
        <v>7</v>
      </c>
      <c r="K10" s="111">
        <v>34</v>
      </c>
      <c r="L10" s="110" t="s">
        <v>382</v>
      </c>
    </row>
    <row r="11" spans="1:12" ht="16.5">
      <c r="A11" s="110">
        <v>102</v>
      </c>
      <c r="B11" s="111">
        <v>1</v>
      </c>
      <c r="C11" s="110">
        <v>118</v>
      </c>
      <c r="D11" s="110" t="s">
        <v>4</v>
      </c>
      <c r="E11" s="110">
        <v>833</v>
      </c>
      <c r="F11" s="110" t="s">
        <v>301</v>
      </c>
      <c r="G11" s="110" t="s">
        <v>304</v>
      </c>
      <c r="H11" s="110" t="s">
        <v>92</v>
      </c>
      <c r="I11" s="110">
        <v>3</v>
      </c>
      <c r="J11" s="111">
        <v>8</v>
      </c>
      <c r="K11" s="111">
        <v>32</v>
      </c>
      <c r="L11" s="110" t="s">
        <v>382</v>
      </c>
    </row>
    <row r="12" spans="1:12" ht="16.5">
      <c r="A12" s="110">
        <v>102</v>
      </c>
      <c r="B12" s="111">
        <v>1</v>
      </c>
      <c r="C12" s="110">
        <v>118</v>
      </c>
      <c r="D12" s="110" t="s">
        <v>4</v>
      </c>
      <c r="E12" s="110">
        <v>833</v>
      </c>
      <c r="F12" s="110" t="s">
        <v>301</v>
      </c>
      <c r="G12" s="110" t="s">
        <v>304</v>
      </c>
      <c r="H12" s="110" t="s">
        <v>92</v>
      </c>
      <c r="I12" s="110">
        <v>4</v>
      </c>
      <c r="J12" s="111">
        <v>11</v>
      </c>
      <c r="K12" s="111">
        <v>27</v>
      </c>
      <c r="L12" s="110" t="s">
        <v>382</v>
      </c>
    </row>
    <row r="13" spans="1:12" ht="16.5">
      <c r="A13" s="110">
        <v>102</v>
      </c>
      <c r="B13" s="111">
        <v>1</v>
      </c>
      <c r="C13" s="110">
        <v>118</v>
      </c>
      <c r="D13" s="110" t="s">
        <v>4</v>
      </c>
      <c r="E13" s="110">
        <v>834</v>
      </c>
      <c r="F13" s="110" t="s">
        <v>305</v>
      </c>
      <c r="G13" s="110" t="s">
        <v>302</v>
      </c>
      <c r="H13" s="110" t="s">
        <v>90</v>
      </c>
      <c r="I13" s="110">
        <v>1</v>
      </c>
      <c r="J13" s="111">
        <v>1</v>
      </c>
      <c r="K13" s="111">
        <v>17</v>
      </c>
      <c r="L13" s="110" t="s">
        <v>382</v>
      </c>
    </row>
    <row r="14" spans="1:12" ht="16.5">
      <c r="A14" s="110">
        <v>102</v>
      </c>
      <c r="B14" s="111">
        <v>1</v>
      </c>
      <c r="C14" s="110">
        <v>118</v>
      </c>
      <c r="D14" s="110" t="s">
        <v>4</v>
      </c>
      <c r="E14" s="110">
        <v>834</v>
      </c>
      <c r="F14" s="110" t="s">
        <v>305</v>
      </c>
      <c r="G14" s="110" t="s">
        <v>302</v>
      </c>
      <c r="H14" s="110" t="s">
        <v>90</v>
      </c>
      <c r="I14" s="110">
        <v>2</v>
      </c>
      <c r="J14" s="111">
        <v>0</v>
      </c>
      <c r="K14" s="111">
        <v>14</v>
      </c>
      <c r="L14" s="110" t="s">
        <v>382</v>
      </c>
    </row>
    <row r="15" spans="1:12" ht="16.5">
      <c r="A15" s="110">
        <v>102</v>
      </c>
      <c r="B15" s="111">
        <v>1</v>
      </c>
      <c r="C15" s="110">
        <v>118</v>
      </c>
      <c r="D15" s="110" t="s">
        <v>4</v>
      </c>
      <c r="E15" s="110">
        <v>834</v>
      </c>
      <c r="F15" s="110" t="s">
        <v>305</v>
      </c>
      <c r="G15" s="110" t="s">
        <v>302</v>
      </c>
      <c r="H15" s="110" t="s">
        <v>90</v>
      </c>
      <c r="I15" s="110">
        <v>3</v>
      </c>
      <c r="J15" s="111">
        <v>0</v>
      </c>
      <c r="K15" s="111">
        <v>12</v>
      </c>
      <c r="L15" s="110" t="s">
        <v>382</v>
      </c>
    </row>
    <row r="16" spans="1:12" ht="16.5">
      <c r="A16" s="110">
        <v>102</v>
      </c>
      <c r="B16" s="111">
        <v>1</v>
      </c>
      <c r="C16" s="110">
        <v>118</v>
      </c>
      <c r="D16" s="110" t="s">
        <v>4</v>
      </c>
      <c r="E16" s="110">
        <v>834</v>
      </c>
      <c r="F16" s="110" t="s">
        <v>305</v>
      </c>
      <c r="G16" s="110" t="s">
        <v>302</v>
      </c>
      <c r="H16" s="110" t="s">
        <v>90</v>
      </c>
      <c r="I16" s="110">
        <v>4</v>
      </c>
      <c r="J16" s="111">
        <v>1</v>
      </c>
      <c r="K16" s="111">
        <v>4</v>
      </c>
      <c r="L16" s="110" t="s">
        <v>382</v>
      </c>
    </row>
    <row r="17" spans="1:12" ht="16.5">
      <c r="A17" s="110">
        <v>102</v>
      </c>
      <c r="B17" s="111">
        <v>1</v>
      </c>
      <c r="C17" s="110">
        <v>118</v>
      </c>
      <c r="D17" s="110" t="s">
        <v>4</v>
      </c>
      <c r="E17" s="110">
        <v>834</v>
      </c>
      <c r="F17" s="110" t="s">
        <v>305</v>
      </c>
      <c r="G17" s="110" t="s">
        <v>306</v>
      </c>
      <c r="H17" s="110" t="s">
        <v>392</v>
      </c>
      <c r="I17" s="110">
        <v>1</v>
      </c>
      <c r="J17" s="111">
        <v>2</v>
      </c>
      <c r="K17" s="111">
        <v>20</v>
      </c>
      <c r="L17" s="110" t="s">
        <v>382</v>
      </c>
    </row>
    <row r="18" spans="1:12" ht="16.5">
      <c r="A18" s="110">
        <v>102</v>
      </c>
      <c r="B18" s="111">
        <v>1</v>
      </c>
      <c r="C18" s="110">
        <v>118</v>
      </c>
      <c r="D18" s="110" t="s">
        <v>4</v>
      </c>
      <c r="E18" s="110">
        <v>834</v>
      </c>
      <c r="F18" s="110" t="s">
        <v>305</v>
      </c>
      <c r="G18" s="110" t="s">
        <v>306</v>
      </c>
      <c r="H18" s="110" t="s">
        <v>392</v>
      </c>
      <c r="I18" s="110">
        <v>2</v>
      </c>
      <c r="J18" s="111">
        <v>3</v>
      </c>
      <c r="K18" s="111">
        <v>18</v>
      </c>
      <c r="L18" s="110" t="s">
        <v>382</v>
      </c>
    </row>
    <row r="19" spans="1:12" ht="16.5">
      <c r="A19" s="110">
        <v>102</v>
      </c>
      <c r="B19" s="111">
        <v>1</v>
      </c>
      <c r="C19" s="110">
        <v>118</v>
      </c>
      <c r="D19" s="110" t="s">
        <v>4</v>
      </c>
      <c r="E19" s="110">
        <v>834</v>
      </c>
      <c r="F19" s="110" t="s">
        <v>305</v>
      </c>
      <c r="G19" s="110" t="s">
        <v>306</v>
      </c>
      <c r="H19" s="110" t="s">
        <v>392</v>
      </c>
      <c r="I19" s="110">
        <v>3</v>
      </c>
      <c r="J19" s="111">
        <v>0</v>
      </c>
      <c r="K19" s="111">
        <v>18</v>
      </c>
      <c r="L19" s="110" t="s">
        <v>382</v>
      </c>
    </row>
    <row r="20" spans="1:12" ht="16.5">
      <c r="A20" s="110">
        <v>102</v>
      </c>
      <c r="B20" s="111">
        <v>1</v>
      </c>
      <c r="C20" s="110">
        <v>118</v>
      </c>
      <c r="D20" s="110" t="s">
        <v>4</v>
      </c>
      <c r="E20" s="110">
        <v>834</v>
      </c>
      <c r="F20" s="110" t="s">
        <v>305</v>
      </c>
      <c r="G20" s="110" t="s">
        <v>306</v>
      </c>
      <c r="H20" s="110" t="s">
        <v>392</v>
      </c>
      <c r="I20" s="110">
        <v>4</v>
      </c>
      <c r="J20" s="111">
        <v>1</v>
      </c>
      <c r="K20" s="111">
        <v>5</v>
      </c>
      <c r="L20" s="110" t="s">
        <v>382</v>
      </c>
    </row>
    <row r="21" spans="1:12" ht="16.5">
      <c r="A21" s="110">
        <v>102</v>
      </c>
      <c r="B21" s="111">
        <v>1</v>
      </c>
      <c r="C21" s="110">
        <v>118</v>
      </c>
      <c r="D21" s="110" t="s">
        <v>4</v>
      </c>
      <c r="E21" s="110">
        <v>834</v>
      </c>
      <c r="F21" s="110" t="s">
        <v>305</v>
      </c>
      <c r="G21" s="110" t="s">
        <v>306</v>
      </c>
      <c r="H21" s="110" t="s">
        <v>392</v>
      </c>
      <c r="I21" s="110">
        <v>5</v>
      </c>
      <c r="J21" s="111">
        <v>0</v>
      </c>
      <c r="K21" s="111">
        <v>4</v>
      </c>
      <c r="L21" s="110" t="s">
        <v>382</v>
      </c>
    </row>
    <row r="22" spans="1:12" ht="16.5">
      <c r="A22" s="110">
        <v>102</v>
      </c>
      <c r="B22" s="111">
        <v>1</v>
      </c>
      <c r="C22" s="110">
        <v>118</v>
      </c>
      <c r="D22" s="110" t="s">
        <v>4</v>
      </c>
      <c r="E22" s="110">
        <v>834</v>
      </c>
      <c r="F22" s="110" t="s">
        <v>305</v>
      </c>
      <c r="G22" s="110" t="s">
        <v>304</v>
      </c>
      <c r="H22" s="110" t="s">
        <v>92</v>
      </c>
      <c r="I22" s="110">
        <v>1</v>
      </c>
      <c r="J22" s="111">
        <v>6</v>
      </c>
      <c r="K22" s="111">
        <v>45</v>
      </c>
      <c r="L22" s="110" t="s">
        <v>382</v>
      </c>
    </row>
    <row r="23" spans="1:12" ht="16.5">
      <c r="A23" s="110">
        <v>102</v>
      </c>
      <c r="B23" s="111">
        <v>1</v>
      </c>
      <c r="C23" s="110">
        <v>118</v>
      </c>
      <c r="D23" s="110" t="s">
        <v>4</v>
      </c>
      <c r="E23" s="110">
        <v>834</v>
      </c>
      <c r="F23" s="110" t="s">
        <v>305</v>
      </c>
      <c r="G23" s="110" t="s">
        <v>304</v>
      </c>
      <c r="H23" s="110" t="s">
        <v>92</v>
      </c>
      <c r="I23" s="110">
        <v>2</v>
      </c>
      <c r="J23" s="111">
        <v>6</v>
      </c>
      <c r="K23" s="111">
        <v>49</v>
      </c>
      <c r="L23" s="110" t="s">
        <v>382</v>
      </c>
    </row>
    <row r="24" spans="1:12" ht="16.5">
      <c r="A24" s="110">
        <v>102</v>
      </c>
      <c r="B24" s="111">
        <v>1</v>
      </c>
      <c r="C24" s="110">
        <v>118</v>
      </c>
      <c r="D24" s="110" t="s">
        <v>4</v>
      </c>
      <c r="E24" s="110">
        <v>834</v>
      </c>
      <c r="F24" s="110" t="s">
        <v>305</v>
      </c>
      <c r="G24" s="110" t="s">
        <v>304</v>
      </c>
      <c r="H24" s="110" t="s">
        <v>92</v>
      </c>
      <c r="I24" s="110">
        <v>3</v>
      </c>
      <c r="J24" s="111">
        <v>7</v>
      </c>
      <c r="K24" s="111">
        <v>45</v>
      </c>
      <c r="L24" s="110" t="s">
        <v>382</v>
      </c>
    </row>
    <row r="25" spans="1:12" ht="16.5">
      <c r="A25" s="110">
        <v>102</v>
      </c>
      <c r="B25" s="111">
        <v>1</v>
      </c>
      <c r="C25" s="110">
        <v>118</v>
      </c>
      <c r="D25" s="110" t="s">
        <v>4</v>
      </c>
      <c r="E25" s="110">
        <v>834</v>
      </c>
      <c r="F25" s="110" t="s">
        <v>305</v>
      </c>
      <c r="G25" s="110" t="s">
        <v>304</v>
      </c>
      <c r="H25" s="110" t="s">
        <v>92</v>
      </c>
      <c r="I25" s="110">
        <v>4</v>
      </c>
      <c r="J25" s="111">
        <v>6</v>
      </c>
      <c r="K25" s="111">
        <v>49</v>
      </c>
      <c r="L25" s="110" t="s">
        <v>382</v>
      </c>
    </row>
    <row r="26" spans="1:12" ht="16.5">
      <c r="A26" s="110">
        <v>102</v>
      </c>
      <c r="B26" s="111">
        <v>1</v>
      </c>
      <c r="C26" s="110">
        <v>118</v>
      </c>
      <c r="D26" s="110" t="s">
        <v>4</v>
      </c>
      <c r="E26" s="110">
        <v>834</v>
      </c>
      <c r="F26" s="110" t="s">
        <v>305</v>
      </c>
      <c r="G26" s="110" t="s">
        <v>304</v>
      </c>
      <c r="H26" s="110" t="s">
        <v>92</v>
      </c>
      <c r="I26" s="110">
        <v>5</v>
      </c>
      <c r="J26" s="111">
        <v>2</v>
      </c>
      <c r="K26" s="111">
        <v>0</v>
      </c>
      <c r="L26" s="110" t="s">
        <v>382</v>
      </c>
    </row>
    <row r="27" spans="1:12" ht="16.5">
      <c r="A27" s="110">
        <v>102</v>
      </c>
      <c r="B27" s="111">
        <v>1</v>
      </c>
      <c r="C27" s="110">
        <v>118</v>
      </c>
      <c r="D27" s="110" t="s">
        <v>4</v>
      </c>
      <c r="E27" s="110">
        <v>834</v>
      </c>
      <c r="F27" s="110" t="s">
        <v>305</v>
      </c>
      <c r="G27" s="110" t="s">
        <v>304</v>
      </c>
      <c r="H27" s="110" t="s">
        <v>92</v>
      </c>
      <c r="I27" s="110">
        <v>6</v>
      </c>
      <c r="J27" s="111">
        <v>0</v>
      </c>
      <c r="K27" s="111">
        <v>1</v>
      </c>
      <c r="L27" s="110" t="s">
        <v>382</v>
      </c>
    </row>
    <row r="28" spans="1:12" ht="16.5">
      <c r="A28" s="110">
        <v>102</v>
      </c>
      <c r="B28" s="111">
        <v>1</v>
      </c>
      <c r="C28" s="110">
        <v>118</v>
      </c>
      <c r="D28" s="110" t="s">
        <v>4</v>
      </c>
      <c r="E28" s="110">
        <v>835</v>
      </c>
      <c r="F28" s="110" t="s">
        <v>308</v>
      </c>
      <c r="G28" s="110" t="s">
        <v>309</v>
      </c>
      <c r="H28" s="110" t="s">
        <v>91</v>
      </c>
      <c r="I28" s="110">
        <v>1</v>
      </c>
      <c r="J28" s="111">
        <v>4</v>
      </c>
      <c r="K28" s="111">
        <v>6</v>
      </c>
      <c r="L28" s="110" t="s">
        <v>382</v>
      </c>
    </row>
    <row r="29" spans="1:12" ht="16.5">
      <c r="A29" s="110">
        <v>102</v>
      </c>
      <c r="B29" s="111">
        <v>1</v>
      </c>
      <c r="C29" s="110">
        <v>118</v>
      </c>
      <c r="D29" s="110" t="s">
        <v>4</v>
      </c>
      <c r="E29" s="110">
        <v>835</v>
      </c>
      <c r="F29" s="110" t="s">
        <v>308</v>
      </c>
      <c r="G29" s="110" t="s">
        <v>309</v>
      </c>
      <c r="H29" s="110" t="s">
        <v>91</v>
      </c>
      <c r="I29" s="110">
        <v>2</v>
      </c>
      <c r="J29" s="111">
        <v>4</v>
      </c>
      <c r="K29" s="111">
        <v>6</v>
      </c>
      <c r="L29" s="110" t="s">
        <v>382</v>
      </c>
    </row>
    <row r="30" spans="1:12" ht="16.5">
      <c r="A30" s="110">
        <v>102</v>
      </c>
      <c r="B30" s="111">
        <v>1</v>
      </c>
      <c r="C30" s="110">
        <v>118</v>
      </c>
      <c r="D30" s="110" t="s">
        <v>4</v>
      </c>
      <c r="E30" s="110">
        <v>835</v>
      </c>
      <c r="F30" s="110" t="s">
        <v>308</v>
      </c>
      <c r="G30" s="110" t="s">
        <v>309</v>
      </c>
      <c r="H30" s="110" t="s">
        <v>91</v>
      </c>
      <c r="I30" s="110">
        <v>3</v>
      </c>
      <c r="J30" s="111">
        <v>5</v>
      </c>
      <c r="K30" s="111">
        <v>7</v>
      </c>
      <c r="L30" s="110" t="s">
        <v>382</v>
      </c>
    </row>
    <row r="31" spans="1:12" ht="16.5">
      <c r="A31" s="110">
        <v>102</v>
      </c>
      <c r="B31" s="111">
        <v>1</v>
      </c>
      <c r="C31" s="110">
        <v>118</v>
      </c>
      <c r="D31" s="110" t="s">
        <v>4</v>
      </c>
      <c r="E31" s="110">
        <v>835</v>
      </c>
      <c r="F31" s="110" t="s">
        <v>308</v>
      </c>
      <c r="G31" s="110" t="s">
        <v>309</v>
      </c>
      <c r="H31" s="110" t="s">
        <v>91</v>
      </c>
      <c r="I31" s="110">
        <v>4</v>
      </c>
      <c r="J31" s="111">
        <v>5</v>
      </c>
      <c r="K31" s="111">
        <v>8</v>
      </c>
      <c r="L31" s="110" t="s">
        <v>382</v>
      </c>
    </row>
    <row r="32" spans="1:12" ht="16.5">
      <c r="A32" s="110">
        <v>102</v>
      </c>
      <c r="B32" s="111">
        <v>1</v>
      </c>
      <c r="C32" s="110">
        <v>118</v>
      </c>
      <c r="D32" s="110" t="s">
        <v>4</v>
      </c>
      <c r="E32" s="110">
        <v>835</v>
      </c>
      <c r="F32" s="110" t="s">
        <v>308</v>
      </c>
      <c r="G32" s="110" t="s">
        <v>309</v>
      </c>
      <c r="H32" s="110" t="s">
        <v>91</v>
      </c>
      <c r="I32" s="110">
        <v>5</v>
      </c>
      <c r="J32" s="111">
        <v>5</v>
      </c>
      <c r="K32" s="111">
        <v>3</v>
      </c>
      <c r="L32" s="110" t="s">
        <v>382</v>
      </c>
    </row>
    <row r="33" spans="1:12" ht="16.5">
      <c r="A33" s="110">
        <v>102</v>
      </c>
      <c r="B33" s="111">
        <v>1</v>
      </c>
      <c r="C33" s="110">
        <v>118</v>
      </c>
      <c r="D33" s="110" t="s">
        <v>4</v>
      </c>
      <c r="E33" s="110">
        <v>835</v>
      </c>
      <c r="F33" s="110" t="s">
        <v>308</v>
      </c>
      <c r="G33" s="110" t="s">
        <v>309</v>
      </c>
      <c r="H33" s="110" t="s">
        <v>91</v>
      </c>
      <c r="I33" s="110">
        <v>6</v>
      </c>
      <c r="J33" s="111">
        <v>2</v>
      </c>
      <c r="K33" s="111">
        <v>3</v>
      </c>
      <c r="L33" s="110" t="s">
        <v>382</v>
      </c>
    </row>
    <row r="34" spans="1:12" ht="16.5">
      <c r="A34" s="110">
        <v>102</v>
      </c>
      <c r="B34" s="111">
        <v>1</v>
      </c>
      <c r="C34" s="110">
        <v>118</v>
      </c>
      <c r="D34" s="110" t="s">
        <v>4</v>
      </c>
      <c r="E34" s="110">
        <v>835</v>
      </c>
      <c r="F34" s="110" t="s">
        <v>308</v>
      </c>
      <c r="G34" s="110" t="s">
        <v>309</v>
      </c>
      <c r="H34" s="110" t="s">
        <v>91</v>
      </c>
      <c r="I34" s="110">
        <v>7</v>
      </c>
      <c r="J34" s="111">
        <v>3</v>
      </c>
      <c r="K34" s="111">
        <v>0</v>
      </c>
      <c r="L34" s="110" t="s">
        <v>382</v>
      </c>
    </row>
    <row r="35" spans="1:12" ht="16.5">
      <c r="A35" s="110">
        <v>102</v>
      </c>
      <c r="B35" s="111">
        <v>1</v>
      </c>
      <c r="C35" s="110">
        <v>118</v>
      </c>
      <c r="D35" s="110" t="s">
        <v>4</v>
      </c>
      <c r="E35" s="110">
        <v>835</v>
      </c>
      <c r="F35" s="110" t="s">
        <v>308</v>
      </c>
      <c r="G35" s="110" t="s">
        <v>309</v>
      </c>
      <c r="H35" s="110" t="s">
        <v>91</v>
      </c>
      <c r="I35" s="110">
        <v>8</v>
      </c>
      <c r="J35" s="111">
        <v>1</v>
      </c>
      <c r="K35" s="111">
        <v>1</v>
      </c>
      <c r="L35" s="110" t="s">
        <v>382</v>
      </c>
    </row>
    <row r="36" spans="1:12" ht="16.5">
      <c r="A36" s="110">
        <v>102</v>
      </c>
      <c r="B36" s="111">
        <v>1</v>
      </c>
      <c r="C36" s="110">
        <v>118</v>
      </c>
      <c r="D36" s="110" t="s">
        <v>4</v>
      </c>
      <c r="E36" s="110">
        <v>835</v>
      </c>
      <c r="F36" s="110" t="s">
        <v>308</v>
      </c>
      <c r="G36" s="110" t="s">
        <v>309</v>
      </c>
      <c r="H36" s="110" t="s">
        <v>91</v>
      </c>
      <c r="I36" s="110">
        <v>9</v>
      </c>
      <c r="J36" s="111">
        <v>3</v>
      </c>
      <c r="K36" s="111">
        <v>2</v>
      </c>
      <c r="L36" s="110" t="s">
        <v>382</v>
      </c>
    </row>
    <row r="37" spans="1:12" ht="16.5">
      <c r="A37" s="110">
        <v>102</v>
      </c>
      <c r="B37" s="111">
        <v>1</v>
      </c>
      <c r="C37" s="110">
        <v>118</v>
      </c>
      <c r="D37" s="110" t="s">
        <v>4</v>
      </c>
      <c r="E37" s="110">
        <v>835</v>
      </c>
      <c r="F37" s="110" t="s">
        <v>308</v>
      </c>
      <c r="G37" s="110" t="s">
        <v>302</v>
      </c>
      <c r="H37" s="110" t="s">
        <v>90</v>
      </c>
      <c r="I37" s="110">
        <v>1</v>
      </c>
      <c r="J37" s="111">
        <v>9</v>
      </c>
      <c r="K37" s="111">
        <v>18</v>
      </c>
      <c r="L37" s="110" t="s">
        <v>382</v>
      </c>
    </row>
    <row r="38" spans="1:12" ht="16.5">
      <c r="A38" s="110">
        <v>102</v>
      </c>
      <c r="B38" s="111">
        <v>1</v>
      </c>
      <c r="C38" s="110">
        <v>118</v>
      </c>
      <c r="D38" s="110" t="s">
        <v>4</v>
      </c>
      <c r="E38" s="110">
        <v>835</v>
      </c>
      <c r="F38" s="110" t="s">
        <v>308</v>
      </c>
      <c r="G38" s="110" t="s">
        <v>302</v>
      </c>
      <c r="H38" s="110" t="s">
        <v>90</v>
      </c>
      <c r="I38" s="110">
        <v>2</v>
      </c>
      <c r="J38" s="111">
        <v>5</v>
      </c>
      <c r="K38" s="111">
        <v>12</v>
      </c>
      <c r="L38" s="110" t="s">
        <v>382</v>
      </c>
    </row>
    <row r="39" spans="1:12" ht="16.5">
      <c r="A39" s="110">
        <v>102</v>
      </c>
      <c r="B39" s="111">
        <v>1</v>
      </c>
      <c r="C39" s="110">
        <v>118</v>
      </c>
      <c r="D39" s="110" t="s">
        <v>4</v>
      </c>
      <c r="E39" s="110">
        <v>835</v>
      </c>
      <c r="F39" s="110" t="s">
        <v>308</v>
      </c>
      <c r="G39" s="110" t="s">
        <v>302</v>
      </c>
      <c r="H39" s="110" t="s">
        <v>90</v>
      </c>
      <c r="I39" s="110">
        <v>3</v>
      </c>
      <c r="J39" s="111">
        <v>5</v>
      </c>
      <c r="K39" s="111">
        <v>11</v>
      </c>
      <c r="L39" s="110" t="s">
        <v>382</v>
      </c>
    </row>
    <row r="40" spans="1:12" ht="16.5">
      <c r="A40" s="110">
        <v>102</v>
      </c>
      <c r="B40" s="111">
        <v>1</v>
      </c>
      <c r="C40" s="110">
        <v>118</v>
      </c>
      <c r="D40" s="110" t="s">
        <v>4</v>
      </c>
      <c r="E40" s="110">
        <v>835</v>
      </c>
      <c r="F40" s="110" t="s">
        <v>308</v>
      </c>
      <c r="G40" s="110" t="s">
        <v>302</v>
      </c>
      <c r="H40" s="110" t="s">
        <v>90</v>
      </c>
      <c r="I40" s="110">
        <v>4</v>
      </c>
      <c r="J40" s="111">
        <v>6</v>
      </c>
      <c r="K40" s="111">
        <v>3</v>
      </c>
      <c r="L40" s="110" t="s">
        <v>382</v>
      </c>
    </row>
    <row r="41" spans="1:12" ht="16.5">
      <c r="A41" s="110">
        <v>102</v>
      </c>
      <c r="B41" s="111">
        <v>1</v>
      </c>
      <c r="C41" s="110">
        <v>118</v>
      </c>
      <c r="D41" s="110" t="s">
        <v>4</v>
      </c>
      <c r="E41" s="110">
        <v>835</v>
      </c>
      <c r="F41" s="110" t="s">
        <v>308</v>
      </c>
      <c r="G41" s="110" t="s">
        <v>304</v>
      </c>
      <c r="H41" s="110" t="s">
        <v>92</v>
      </c>
      <c r="I41" s="110">
        <v>1</v>
      </c>
      <c r="J41" s="111">
        <v>15</v>
      </c>
      <c r="K41" s="111">
        <v>27</v>
      </c>
      <c r="L41" s="110" t="s">
        <v>382</v>
      </c>
    </row>
    <row r="42" spans="1:12" ht="16.5">
      <c r="A42" s="110">
        <v>102</v>
      </c>
      <c r="B42" s="111">
        <v>1</v>
      </c>
      <c r="C42" s="110">
        <v>118</v>
      </c>
      <c r="D42" s="110" t="s">
        <v>4</v>
      </c>
      <c r="E42" s="110">
        <v>835</v>
      </c>
      <c r="F42" s="110" t="s">
        <v>308</v>
      </c>
      <c r="G42" s="110" t="s">
        <v>304</v>
      </c>
      <c r="H42" s="110" t="s">
        <v>92</v>
      </c>
      <c r="I42" s="110">
        <v>2</v>
      </c>
      <c r="J42" s="111">
        <v>10</v>
      </c>
      <c r="K42" s="111">
        <v>30</v>
      </c>
      <c r="L42" s="110" t="s">
        <v>382</v>
      </c>
    </row>
    <row r="43" spans="1:12" ht="16.5">
      <c r="A43" s="110">
        <v>102</v>
      </c>
      <c r="B43" s="111">
        <v>1</v>
      </c>
      <c r="C43" s="110">
        <v>118</v>
      </c>
      <c r="D43" s="110" t="s">
        <v>4</v>
      </c>
      <c r="E43" s="110">
        <v>835</v>
      </c>
      <c r="F43" s="110" t="s">
        <v>308</v>
      </c>
      <c r="G43" s="110" t="s">
        <v>304</v>
      </c>
      <c r="H43" s="110" t="s">
        <v>92</v>
      </c>
      <c r="I43" s="110">
        <v>3</v>
      </c>
      <c r="J43" s="111">
        <v>13</v>
      </c>
      <c r="K43" s="111">
        <v>28</v>
      </c>
      <c r="L43" s="110" t="s">
        <v>382</v>
      </c>
    </row>
    <row r="44" spans="1:12" ht="16.5">
      <c r="A44" s="110">
        <v>102</v>
      </c>
      <c r="B44" s="111">
        <v>1</v>
      </c>
      <c r="C44" s="110">
        <v>118</v>
      </c>
      <c r="D44" s="110" t="s">
        <v>4</v>
      </c>
      <c r="E44" s="110">
        <v>835</v>
      </c>
      <c r="F44" s="110" t="s">
        <v>308</v>
      </c>
      <c r="G44" s="110" t="s">
        <v>304</v>
      </c>
      <c r="H44" s="110" t="s">
        <v>92</v>
      </c>
      <c r="I44" s="110">
        <v>4</v>
      </c>
      <c r="J44" s="111">
        <v>14</v>
      </c>
      <c r="K44" s="111">
        <v>29</v>
      </c>
      <c r="L44" s="110" t="s">
        <v>382</v>
      </c>
    </row>
    <row r="45" spans="1:12" ht="16.5">
      <c r="A45" s="110">
        <v>102</v>
      </c>
      <c r="B45" s="111">
        <v>1</v>
      </c>
      <c r="C45" s="110">
        <v>118</v>
      </c>
      <c r="D45" s="110" t="s">
        <v>4</v>
      </c>
      <c r="E45" s="110">
        <v>835</v>
      </c>
      <c r="F45" s="110" t="s">
        <v>308</v>
      </c>
      <c r="G45" s="110" t="s">
        <v>304</v>
      </c>
      <c r="H45" s="110" t="s">
        <v>92</v>
      </c>
      <c r="I45" s="110">
        <v>5</v>
      </c>
      <c r="J45" s="111">
        <v>1</v>
      </c>
      <c r="K45" s="111">
        <v>1</v>
      </c>
      <c r="L45" s="110" t="s">
        <v>382</v>
      </c>
    </row>
    <row r="46" spans="1:12" ht="16.5">
      <c r="A46" s="110">
        <v>102</v>
      </c>
      <c r="B46" s="111">
        <v>1</v>
      </c>
      <c r="C46" s="110">
        <v>118</v>
      </c>
      <c r="D46" s="110" t="s">
        <v>4</v>
      </c>
      <c r="E46" s="110">
        <v>836</v>
      </c>
      <c r="F46" s="110" t="s">
        <v>311</v>
      </c>
      <c r="G46" s="110" t="s">
        <v>302</v>
      </c>
      <c r="H46" s="110" t="s">
        <v>90</v>
      </c>
      <c r="I46" s="110">
        <v>1</v>
      </c>
      <c r="J46" s="111">
        <v>4</v>
      </c>
      <c r="K46" s="111">
        <v>21</v>
      </c>
      <c r="L46" s="110" t="s">
        <v>382</v>
      </c>
    </row>
    <row r="47" spans="1:12" ht="16.5">
      <c r="A47" s="110">
        <v>102</v>
      </c>
      <c r="B47" s="111">
        <v>1</v>
      </c>
      <c r="C47" s="110">
        <v>118</v>
      </c>
      <c r="D47" s="110" t="s">
        <v>4</v>
      </c>
      <c r="E47" s="110">
        <v>836</v>
      </c>
      <c r="F47" s="110" t="s">
        <v>311</v>
      </c>
      <c r="G47" s="110" t="s">
        <v>302</v>
      </c>
      <c r="H47" s="110" t="s">
        <v>90</v>
      </c>
      <c r="I47" s="110">
        <v>2</v>
      </c>
      <c r="J47" s="111">
        <v>4</v>
      </c>
      <c r="K47" s="111">
        <v>27</v>
      </c>
      <c r="L47" s="110" t="s">
        <v>382</v>
      </c>
    </row>
    <row r="48" spans="1:12" ht="16.5">
      <c r="A48" s="110">
        <v>102</v>
      </c>
      <c r="B48" s="111">
        <v>1</v>
      </c>
      <c r="C48" s="110">
        <v>118</v>
      </c>
      <c r="D48" s="110" t="s">
        <v>4</v>
      </c>
      <c r="E48" s="110">
        <v>836</v>
      </c>
      <c r="F48" s="110" t="s">
        <v>311</v>
      </c>
      <c r="G48" s="110" t="s">
        <v>302</v>
      </c>
      <c r="H48" s="110" t="s">
        <v>90</v>
      </c>
      <c r="I48" s="110">
        <v>3</v>
      </c>
      <c r="J48" s="111">
        <v>7</v>
      </c>
      <c r="K48" s="111">
        <v>22</v>
      </c>
      <c r="L48" s="110" t="s">
        <v>382</v>
      </c>
    </row>
    <row r="49" spans="1:12" ht="16.5">
      <c r="A49" s="110">
        <v>102</v>
      </c>
      <c r="B49" s="111">
        <v>1</v>
      </c>
      <c r="C49" s="110">
        <v>118</v>
      </c>
      <c r="D49" s="110" t="s">
        <v>4</v>
      </c>
      <c r="E49" s="110">
        <v>836</v>
      </c>
      <c r="F49" s="110" t="s">
        <v>311</v>
      </c>
      <c r="G49" s="110" t="s">
        <v>302</v>
      </c>
      <c r="H49" s="110" t="s">
        <v>90</v>
      </c>
      <c r="I49" s="110">
        <v>4</v>
      </c>
      <c r="J49" s="111">
        <v>6</v>
      </c>
      <c r="K49" s="111">
        <v>18</v>
      </c>
      <c r="L49" s="110" t="s">
        <v>382</v>
      </c>
    </row>
    <row r="50" spans="1:12" ht="16.5">
      <c r="A50" s="110">
        <v>102</v>
      </c>
      <c r="B50" s="111">
        <v>1</v>
      </c>
      <c r="C50" s="110">
        <v>118</v>
      </c>
      <c r="D50" s="110" t="s">
        <v>4</v>
      </c>
      <c r="E50" s="110">
        <v>836</v>
      </c>
      <c r="F50" s="110" t="s">
        <v>311</v>
      </c>
      <c r="G50" s="110" t="s">
        <v>302</v>
      </c>
      <c r="H50" s="110" t="s">
        <v>90</v>
      </c>
      <c r="I50" s="110">
        <v>5</v>
      </c>
      <c r="J50" s="111">
        <v>0</v>
      </c>
      <c r="K50" s="111">
        <v>4</v>
      </c>
      <c r="L50" s="110" t="s">
        <v>382</v>
      </c>
    </row>
    <row r="51" spans="1:12" ht="16.5">
      <c r="A51" s="110">
        <v>102</v>
      </c>
      <c r="B51" s="111">
        <v>1</v>
      </c>
      <c r="C51" s="110">
        <v>118</v>
      </c>
      <c r="D51" s="110" t="s">
        <v>4</v>
      </c>
      <c r="E51" s="110">
        <v>836</v>
      </c>
      <c r="F51" s="110" t="s">
        <v>311</v>
      </c>
      <c r="G51" s="110" t="s">
        <v>304</v>
      </c>
      <c r="H51" s="110" t="s">
        <v>92</v>
      </c>
      <c r="I51" s="110">
        <v>1</v>
      </c>
      <c r="J51" s="111">
        <v>11</v>
      </c>
      <c r="K51" s="111">
        <v>42</v>
      </c>
      <c r="L51" s="110" t="s">
        <v>382</v>
      </c>
    </row>
    <row r="52" spans="1:12" ht="16.5">
      <c r="A52" s="110">
        <v>102</v>
      </c>
      <c r="B52" s="111">
        <v>1</v>
      </c>
      <c r="C52" s="110">
        <v>118</v>
      </c>
      <c r="D52" s="110" t="s">
        <v>4</v>
      </c>
      <c r="E52" s="110">
        <v>836</v>
      </c>
      <c r="F52" s="110" t="s">
        <v>311</v>
      </c>
      <c r="G52" s="110" t="s">
        <v>304</v>
      </c>
      <c r="H52" s="110" t="s">
        <v>92</v>
      </c>
      <c r="I52" s="110">
        <v>2</v>
      </c>
      <c r="J52" s="111">
        <v>12</v>
      </c>
      <c r="K52" s="111">
        <v>46</v>
      </c>
      <c r="L52" s="110" t="s">
        <v>382</v>
      </c>
    </row>
    <row r="53" spans="1:12" ht="16.5">
      <c r="A53" s="110">
        <v>102</v>
      </c>
      <c r="B53" s="111">
        <v>1</v>
      </c>
      <c r="C53" s="110">
        <v>118</v>
      </c>
      <c r="D53" s="110" t="s">
        <v>4</v>
      </c>
      <c r="E53" s="110">
        <v>836</v>
      </c>
      <c r="F53" s="110" t="s">
        <v>311</v>
      </c>
      <c r="G53" s="110" t="s">
        <v>304</v>
      </c>
      <c r="H53" s="110" t="s">
        <v>92</v>
      </c>
      <c r="I53" s="110">
        <v>3</v>
      </c>
      <c r="J53" s="111">
        <v>14</v>
      </c>
      <c r="K53" s="111">
        <v>42</v>
      </c>
      <c r="L53" s="110" t="s">
        <v>382</v>
      </c>
    </row>
    <row r="54" spans="1:12" ht="16.5">
      <c r="A54" s="110">
        <v>102</v>
      </c>
      <c r="B54" s="111">
        <v>1</v>
      </c>
      <c r="C54" s="110">
        <v>118</v>
      </c>
      <c r="D54" s="110" t="s">
        <v>4</v>
      </c>
      <c r="E54" s="110">
        <v>836</v>
      </c>
      <c r="F54" s="110" t="s">
        <v>311</v>
      </c>
      <c r="G54" s="110" t="s">
        <v>304</v>
      </c>
      <c r="H54" s="110" t="s">
        <v>92</v>
      </c>
      <c r="I54" s="110">
        <v>4</v>
      </c>
      <c r="J54" s="111">
        <v>14</v>
      </c>
      <c r="K54" s="111">
        <v>38</v>
      </c>
      <c r="L54" s="110" t="s">
        <v>382</v>
      </c>
    </row>
    <row r="55" spans="1:12" ht="16.5">
      <c r="A55" s="110">
        <v>102</v>
      </c>
      <c r="B55" s="111">
        <v>1</v>
      </c>
      <c r="C55" s="110">
        <v>118</v>
      </c>
      <c r="D55" s="110" t="s">
        <v>4</v>
      </c>
      <c r="E55" s="110">
        <v>836</v>
      </c>
      <c r="F55" s="110" t="s">
        <v>311</v>
      </c>
      <c r="G55" s="110" t="s">
        <v>304</v>
      </c>
      <c r="H55" s="110" t="s">
        <v>92</v>
      </c>
      <c r="I55" s="110">
        <v>5</v>
      </c>
      <c r="J55" s="111">
        <v>1</v>
      </c>
      <c r="K55" s="111">
        <v>0</v>
      </c>
      <c r="L55" s="110" t="s">
        <v>382</v>
      </c>
    </row>
    <row r="56" spans="1:12" ht="16.5">
      <c r="A56" s="110">
        <v>102</v>
      </c>
      <c r="B56" s="111">
        <v>1</v>
      </c>
      <c r="C56" s="110">
        <v>118</v>
      </c>
      <c r="D56" s="110" t="s">
        <v>4</v>
      </c>
      <c r="E56" s="110">
        <v>840</v>
      </c>
      <c r="F56" s="110" t="s">
        <v>312</v>
      </c>
      <c r="G56" s="110" t="s">
        <v>302</v>
      </c>
      <c r="H56" s="110" t="s">
        <v>90</v>
      </c>
      <c r="I56" s="110">
        <v>1</v>
      </c>
      <c r="J56" s="111">
        <v>6</v>
      </c>
      <c r="K56" s="111">
        <v>4</v>
      </c>
      <c r="L56" s="110" t="s">
        <v>382</v>
      </c>
    </row>
    <row r="57" spans="1:12" ht="16.5">
      <c r="A57" s="110">
        <v>102</v>
      </c>
      <c r="B57" s="111">
        <v>1</v>
      </c>
      <c r="C57" s="110">
        <v>118</v>
      </c>
      <c r="D57" s="110" t="s">
        <v>4</v>
      </c>
      <c r="E57" s="110">
        <v>840</v>
      </c>
      <c r="F57" s="110" t="s">
        <v>312</v>
      </c>
      <c r="G57" s="110" t="s">
        <v>302</v>
      </c>
      <c r="H57" s="110" t="s">
        <v>90</v>
      </c>
      <c r="I57" s="110">
        <v>2</v>
      </c>
      <c r="J57" s="111">
        <v>8</v>
      </c>
      <c r="K57" s="111">
        <v>8</v>
      </c>
      <c r="L57" s="110" t="s">
        <v>382</v>
      </c>
    </row>
    <row r="58" spans="1:12" ht="16.5">
      <c r="A58" s="110">
        <v>102</v>
      </c>
      <c r="B58" s="111">
        <v>1</v>
      </c>
      <c r="C58" s="110">
        <v>118</v>
      </c>
      <c r="D58" s="110" t="s">
        <v>4</v>
      </c>
      <c r="E58" s="110">
        <v>840</v>
      </c>
      <c r="F58" s="110" t="s">
        <v>312</v>
      </c>
      <c r="G58" s="110" t="s">
        <v>302</v>
      </c>
      <c r="H58" s="110" t="s">
        <v>90</v>
      </c>
      <c r="I58" s="110">
        <v>3</v>
      </c>
      <c r="J58" s="111">
        <v>5</v>
      </c>
      <c r="K58" s="111">
        <v>3</v>
      </c>
      <c r="L58" s="110" t="s">
        <v>382</v>
      </c>
    </row>
    <row r="59" spans="1:12" ht="16.5">
      <c r="A59" s="110">
        <v>102</v>
      </c>
      <c r="B59" s="111">
        <v>1</v>
      </c>
      <c r="C59" s="110">
        <v>118</v>
      </c>
      <c r="D59" s="110" t="s">
        <v>4</v>
      </c>
      <c r="E59" s="110">
        <v>840</v>
      </c>
      <c r="F59" s="110" t="s">
        <v>312</v>
      </c>
      <c r="G59" s="110" t="s">
        <v>302</v>
      </c>
      <c r="H59" s="110" t="s">
        <v>90</v>
      </c>
      <c r="I59" s="110">
        <v>4</v>
      </c>
      <c r="J59" s="111">
        <v>1</v>
      </c>
      <c r="K59" s="111">
        <v>3</v>
      </c>
      <c r="L59" s="110" t="s">
        <v>382</v>
      </c>
    </row>
    <row r="60" spans="1:12" ht="16.5">
      <c r="A60" s="110">
        <v>102</v>
      </c>
      <c r="B60" s="111">
        <v>1</v>
      </c>
      <c r="C60" s="110">
        <v>118</v>
      </c>
      <c r="D60" s="110" t="s">
        <v>4</v>
      </c>
      <c r="E60" s="110">
        <v>840</v>
      </c>
      <c r="F60" s="110" t="s">
        <v>312</v>
      </c>
      <c r="G60" s="110" t="s">
        <v>304</v>
      </c>
      <c r="H60" s="110" t="s">
        <v>92</v>
      </c>
      <c r="I60" s="110">
        <v>1</v>
      </c>
      <c r="J60" s="111">
        <v>14</v>
      </c>
      <c r="K60" s="111">
        <v>33</v>
      </c>
      <c r="L60" s="110" t="s">
        <v>382</v>
      </c>
    </row>
    <row r="61" spans="1:12" ht="16.5">
      <c r="A61" s="110">
        <v>102</v>
      </c>
      <c r="B61" s="111">
        <v>1</v>
      </c>
      <c r="C61" s="110">
        <v>118</v>
      </c>
      <c r="D61" s="110" t="s">
        <v>4</v>
      </c>
      <c r="E61" s="110">
        <v>840</v>
      </c>
      <c r="F61" s="110" t="s">
        <v>312</v>
      </c>
      <c r="G61" s="110" t="s">
        <v>304</v>
      </c>
      <c r="H61" s="110" t="s">
        <v>92</v>
      </c>
      <c r="I61" s="110">
        <v>2</v>
      </c>
      <c r="J61" s="111">
        <v>8</v>
      </c>
      <c r="K61" s="111">
        <v>35</v>
      </c>
      <c r="L61" s="110" t="s">
        <v>382</v>
      </c>
    </row>
    <row r="62" spans="1:12" ht="16.5">
      <c r="A62" s="110">
        <v>102</v>
      </c>
      <c r="B62" s="111">
        <v>1</v>
      </c>
      <c r="C62" s="110">
        <v>118</v>
      </c>
      <c r="D62" s="110" t="s">
        <v>4</v>
      </c>
      <c r="E62" s="110">
        <v>840</v>
      </c>
      <c r="F62" s="110" t="s">
        <v>312</v>
      </c>
      <c r="G62" s="110" t="s">
        <v>304</v>
      </c>
      <c r="H62" s="110" t="s">
        <v>92</v>
      </c>
      <c r="I62" s="110">
        <v>3</v>
      </c>
      <c r="J62" s="111">
        <v>13</v>
      </c>
      <c r="K62" s="111">
        <v>28</v>
      </c>
      <c r="L62" s="110" t="s">
        <v>382</v>
      </c>
    </row>
    <row r="63" spans="1:12" ht="16.5">
      <c r="A63" s="110">
        <v>102</v>
      </c>
      <c r="B63" s="111">
        <v>1</v>
      </c>
      <c r="C63" s="110">
        <v>118</v>
      </c>
      <c r="D63" s="110" t="s">
        <v>4</v>
      </c>
      <c r="E63" s="110">
        <v>840</v>
      </c>
      <c r="F63" s="110" t="s">
        <v>312</v>
      </c>
      <c r="G63" s="110" t="s">
        <v>304</v>
      </c>
      <c r="H63" s="110" t="s">
        <v>92</v>
      </c>
      <c r="I63" s="110">
        <v>4</v>
      </c>
      <c r="J63" s="111">
        <v>25</v>
      </c>
      <c r="K63" s="111">
        <v>29</v>
      </c>
      <c r="L63" s="110" t="s">
        <v>382</v>
      </c>
    </row>
    <row r="64" spans="1:12" ht="16.5">
      <c r="A64" s="110">
        <v>102</v>
      </c>
      <c r="B64" s="111">
        <v>1</v>
      </c>
      <c r="C64" s="110">
        <v>118</v>
      </c>
      <c r="D64" s="110" t="s">
        <v>4</v>
      </c>
      <c r="E64" s="110">
        <v>840</v>
      </c>
      <c r="F64" s="110" t="s">
        <v>312</v>
      </c>
      <c r="G64" s="110" t="s">
        <v>304</v>
      </c>
      <c r="H64" s="110" t="s">
        <v>92</v>
      </c>
      <c r="I64" s="110">
        <v>5</v>
      </c>
      <c r="J64" s="111">
        <v>0</v>
      </c>
      <c r="K64" s="111">
        <v>3</v>
      </c>
      <c r="L64" s="110" t="s">
        <v>382</v>
      </c>
    </row>
    <row r="65" spans="1:12" ht="16.5">
      <c r="A65" s="110">
        <v>102</v>
      </c>
      <c r="B65" s="111">
        <v>1</v>
      </c>
      <c r="C65" s="110">
        <v>118</v>
      </c>
      <c r="D65" s="110" t="s">
        <v>4</v>
      </c>
      <c r="E65" s="110">
        <v>843</v>
      </c>
      <c r="F65" s="110" t="s">
        <v>313</v>
      </c>
      <c r="G65" s="110" t="s">
        <v>302</v>
      </c>
      <c r="H65" s="110" t="s">
        <v>90</v>
      </c>
      <c r="I65" s="110">
        <v>1</v>
      </c>
      <c r="J65" s="111">
        <v>5</v>
      </c>
      <c r="K65" s="111">
        <v>15</v>
      </c>
      <c r="L65" s="110" t="s">
        <v>382</v>
      </c>
    </row>
    <row r="66" spans="1:12" ht="16.5">
      <c r="A66" s="110">
        <v>102</v>
      </c>
      <c r="B66" s="111">
        <v>1</v>
      </c>
      <c r="C66" s="110">
        <v>118</v>
      </c>
      <c r="D66" s="110" t="s">
        <v>4</v>
      </c>
      <c r="E66" s="110">
        <v>843</v>
      </c>
      <c r="F66" s="110" t="s">
        <v>313</v>
      </c>
      <c r="G66" s="110" t="s">
        <v>302</v>
      </c>
      <c r="H66" s="110" t="s">
        <v>90</v>
      </c>
      <c r="I66" s="110">
        <v>2</v>
      </c>
      <c r="J66" s="111">
        <v>5</v>
      </c>
      <c r="K66" s="111">
        <v>11</v>
      </c>
      <c r="L66" s="110" t="s">
        <v>382</v>
      </c>
    </row>
    <row r="67" spans="1:12" ht="16.5">
      <c r="A67" s="110">
        <v>102</v>
      </c>
      <c r="B67" s="111">
        <v>1</v>
      </c>
      <c r="C67" s="110">
        <v>118</v>
      </c>
      <c r="D67" s="110" t="s">
        <v>4</v>
      </c>
      <c r="E67" s="110">
        <v>843</v>
      </c>
      <c r="F67" s="110" t="s">
        <v>313</v>
      </c>
      <c r="G67" s="110" t="s">
        <v>302</v>
      </c>
      <c r="H67" s="110" t="s">
        <v>90</v>
      </c>
      <c r="I67" s="110">
        <v>3</v>
      </c>
      <c r="J67" s="111">
        <v>3</v>
      </c>
      <c r="K67" s="111">
        <v>1</v>
      </c>
      <c r="L67" s="110" t="s">
        <v>382</v>
      </c>
    </row>
    <row r="68" spans="1:12" ht="16.5">
      <c r="A68" s="110">
        <v>102</v>
      </c>
      <c r="B68" s="111">
        <v>1</v>
      </c>
      <c r="C68" s="110">
        <v>118</v>
      </c>
      <c r="D68" s="110" t="s">
        <v>4</v>
      </c>
      <c r="E68" s="110">
        <v>843</v>
      </c>
      <c r="F68" s="110" t="s">
        <v>313</v>
      </c>
      <c r="G68" s="110" t="s">
        <v>302</v>
      </c>
      <c r="H68" s="110" t="s">
        <v>90</v>
      </c>
      <c r="I68" s="110">
        <v>4</v>
      </c>
      <c r="J68" s="111">
        <v>0</v>
      </c>
      <c r="K68" s="111">
        <v>1</v>
      </c>
      <c r="L68" s="110" t="s">
        <v>382</v>
      </c>
    </row>
    <row r="69" spans="1:12" ht="16.5">
      <c r="A69" s="110">
        <v>102</v>
      </c>
      <c r="B69" s="111">
        <v>1</v>
      </c>
      <c r="C69" s="110">
        <v>118</v>
      </c>
      <c r="D69" s="110" t="s">
        <v>4</v>
      </c>
      <c r="E69" s="110">
        <v>843</v>
      </c>
      <c r="F69" s="110" t="s">
        <v>313</v>
      </c>
      <c r="G69" s="110" t="s">
        <v>306</v>
      </c>
      <c r="H69" s="110" t="s">
        <v>392</v>
      </c>
      <c r="I69" s="110">
        <v>1</v>
      </c>
      <c r="J69" s="111">
        <v>6</v>
      </c>
      <c r="K69" s="111">
        <v>10</v>
      </c>
      <c r="L69" s="110" t="s">
        <v>382</v>
      </c>
    </row>
    <row r="70" spans="1:12" ht="16.5">
      <c r="A70" s="110">
        <v>102</v>
      </c>
      <c r="B70" s="111">
        <v>1</v>
      </c>
      <c r="C70" s="110">
        <v>118</v>
      </c>
      <c r="D70" s="110" t="s">
        <v>4</v>
      </c>
      <c r="E70" s="110">
        <v>843</v>
      </c>
      <c r="F70" s="110" t="s">
        <v>313</v>
      </c>
      <c r="G70" s="110" t="s">
        <v>306</v>
      </c>
      <c r="H70" s="110" t="s">
        <v>392</v>
      </c>
      <c r="I70" s="110">
        <v>2</v>
      </c>
      <c r="J70" s="111">
        <v>6</v>
      </c>
      <c r="K70" s="111">
        <v>7</v>
      </c>
      <c r="L70" s="110" t="s">
        <v>382</v>
      </c>
    </row>
    <row r="71" spans="1:12" ht="16.5">
      <c r="A71" s="110">
        <v>102</v>
      </c>
      <c r="B71" s="111">
        <v>1</v>
      </c>
      <c r="C71" s="110">
        <v>118</v>
      </c>
      <c r="D71" s="110" t="s">
        <v>4</v>
      </c>
      <c r="E71" s="110">
        <v>843</v>
      </c>
      <c r="F71" s="110" t="s">
        <v>313</v>
      </c>
      <c r="G71" s="110" t="s">
        <v>306</v>
      </c>
      <c r="H71" s="110" t="s">
        <v>392</v>
      </c>
      <c r="I71" s="110">
        <v>3</v>
      </c>
      <c r="J71" s="111">
        <v>2</v>
      </c>
      <c r="K71" s="111">
        <v>3</v>
      </c>
      <c r="L71" s="110" t="s">
        <v>382</v>
      </c>
    </row>
    <row r="72" spans="1:12" ht="16.5">
      <c r="A72" s="110">
        <v>102</v>
      </c>
      <c r="B72" s="111">
        <v>1</v>
      </c>
      <c r="C72" s="110">
        <v>118</v>
      </c>
      <c r="D72" s="110" t="s">
        <v>4</v>
      </c>
      <c r="E72" s="110">
        <v>843</v>
      </c>
      <c r="F72" s="110" t="s">
        <v>313</v>
      </c>
      <c r="G72" s="110" t="s">
        <v>306</v>
      </c>
      <c r="H72" s="110" t="s">
        <v>392</v>
      </c>
      <c r="I72" s="110">
        <v>4</v>
      </c>
      <c r="J72" s="111">
        <v>1</v>
      </c>
      <c r="K72" s="111">
        <v>1</v>
      </c>
      <c r="L72" s="110" t="s">
        <v>382</v>
      </c>
    </row>
    <row r="73" spans="1:12" ht="16.5">
      <c r="A73" s="110">
        <v>102</v>
      </c>
      <c r="B73" s="111">
        <v>1</v>
      </c>
      <c r="C73" s="110">
        <v>118</v>
      </c>
      <c r="D73" s="110" t="s">
        <v>4</v>
      </c>
      <c r="E73" s="110">
        <v>843</v>
      </c>
      <c r="F73" s="110" t="s">
        <v>313</v>
      </c>
      <c r="G73" s="110" t="s">
        <v>306</v>
      </c>
      <c r="H73" s="110" t="s">
        <v>392</v>
      </c>
      <c r="I73" s="110">
        <v>5</v>
      </c>
      <c r="J73" s="111">
        <v>2</v>
      </c>
      <c r="K73" s="111">
        <v>1</v>
      </c>
      <c r="L73" s="110" t="s">
        <v>382</v>
      </c>
    </row>
    <row r="74" spans="1:12" ht="16.5">
      <c r="A74" s="110">
        <v>102</v>
      </c>
      <c r="B74" s="111">
        <v>1</v>
      </c>
      <c r="C74" s="110">
        <v>118</v>
      </c>
      <c r="D74" s="110" t="s">
        <v>4</v>
      </c>
      <c r="E74" s="110">
        <v>2901</v>
      </c>
      <c r="F74" s="110" t="s">
        <v>314</v>
      </c>
      <c r="G74" s="110" t="s">
        <v>302</v>
      </c>
      <c r="H74" s="110" t="s">
        <v>90</v>
      </c>
      <c r="I74" s="110">
        <v>1</v>
      </c>
      <c r="J74" s="111">
        <v>14</v>
      </c>
      <c r="K74" s="111">
        <v>10</v>
      </c>
      <c r="L74" s="110" t="s">
        <v>382</v>
      </c>
    </row>
    <row r="75" spans="1:12" ht="16.5">
      <c r="A75" s="110">
        <v>102</v>
      </c>
      <c r="B75" s="111">
        <v>1</v>
      </c>
      <c r="C75" s="110">
        <v>118</v>
      </c>
      <c r="D75" s="110" t="s">
        <v>4</v>
      </c>
      <c r="E75" s="110">
        <v>2901</v>
      </c>
      <c r="F75" s="110" t="s">
        <v>314</v>
      </c>
      <c r="G75" s="110" t="s">
        <v>302</v>
      </c>
      <c r="H75" s="110" t="s">
        <v>90</v>
      </c>
      <c r="I75" s="110">
        <v>2</v>
      </c>
      <c r="J75" s="111">
        <v>12</v>
      </c>
      <c r="K75" s="111">
        <v>12</v>
      </c>
      <c r="L75" s="110" t="s">
        <v>382</v>
      </c>
    </row>
    <row r="76" spans="1:12" ht="16.5">
      <c r="A76" s="110">
        <v>102</v>
      </c>
      <c r="B76" s="111">
        <v>1</v>
      </c>
      <c r="C76" s="110">
        <v>118</v>
      </c>
      <c r="D76" s="110" t="s">
        <v>4</v>
      </c>
      <c r="E76" s="110">
        <v>2901</v>
      </c>
      <c r="F76" s="110" t="s">
        <v>314</v>
      </c>
      <c r="G76" s="110" t="s">
        <v>302</v>
      </c>
      <c r="H76" s="110" t="s">
        <v>90</v>
      </c>
      <c r="I76" s="110">
        <v>3</v>
      </c>
      <c r="J76" s="111">
        <v>7</v>
      </c>
      <c r="K76" s="111">
        <v>6</v>
      </c>
      <c r="L76" s="110" t="s">
        <v>382</v>
      </c>
    </row>
    <row r="77" spans="1:12" ht="16.5">
      <c r="A77" s="110">
        <v>102</v>
      </c>
      <c r="B77" s="111">
        <v>1</v>
      </c>
      <c r="C77" s="110">
        <v>118</v>
      </c>
      <c r="D77" s="110" t="s">
        <v>4</v>
      </c>
      <c r="E77" s="110">
        <v>2901</v>
      </c>
      <c r="F77" s="110" t="s">
        <v>314</v>
      </c>
      <c r="G77" s="110" t="s">
        <v>302</v>
      </c>
      <c r="H77" s="110" t="s">
        <v>90</v>
      </c>
      <c r="I77" s="110">
        <v>4</v>
      </c>
      <c r="J77" s="111">
        <v>6</v>
      </c>
      <c r="K77" s="111">
        <v>7</v>
      </c>
      <c r="L77" s="110" t="s">
        <v>382</v>
      </c>
    </row>
    <row r="78" spans="1:12" ht="16.5">
      <c r="A78" s="110">
        <v>102</v>
      </c>
      <c r="B78" s="111">
        <v>1</v>
      </c>
      <c r="C78" s="110">
        <v>118</v>
      </c>
      <c r="D78" s="110" t="s">
        <v>4</v>
      </c>
      <c r="E78" s="110">
        <v>2901</v>
      </c>
      <c r="F78" s="110" t="s">
        <v>314</v>
      </c>
      <c r="G78" s="110" t="s">
        <v>302</v>
      </c>
      <c r="H78" s="110" t="s">
        <v>90</v>
      </c>
      <c r="I78" s="110">
        <v>5</v>
      </c>
      <c r="J78" s="111">
        <v>1</v>
      </c>
      <c r="K78" s="111">
        <v>1</v>
      </c>
      <c r="L78" s="110" t="s">
        <v>382</v>
      </c>
    </row>
    <row r="79" spans="1:12" ht="16.5">
      <c r="A79" s="110">
        <v>102</v>
      </c>
      <c r="B79" s="111">
        <v>1</v>
      </c>
      <c r="C79" s="110">
        <v>118</v>
      </c>
      <c r="D79" s="110" t="s">
        <v>4</v>
      </c>
      <c r="E79" s="110">
        <v>4744</v>
      </c>
      <c r="F79" s="110" t="s">
        <v>315</v>
      </c>
      <c r="G79" s="110" t="s">
        <v>302</v>
      </c>
      <c r="H79" s="110" t="s">
        <v>90</v>
      </c>
      <c r="I79" s="110">
        <v>1</v>
      </c>
      <c r="J79" s="111">
        <v>14</v>
      </c>
      <c r="K79" s="111">
        <v>3</v>
      </c>
      <c r="L79" s="110" t="s">
        <v>382</v>
      </c>
    </row>
    <row r="80" spans="1:12" ht="16.5">
      <c r="A80" s="110">
        <v>102</v>
      </c>
      <c r="B80" s="111">
        <v>1</v>
      </c>
      <c r="C80" s="110">
        <v>118</v>
      </c>
      <c r="D80" s="110" t="s">
        <v>4</v>
      </c>
      <c r="E80" s="110">
        <v>4744</v>
      </c>
      <c r="F80" s="110" t="s">
        <v>315</v>
      </c>
      <c r="G80" s="110" t="s">
        <v>302</v>
      </c>
      <c r="H80" s="110" t="s">
        <v>90</v>
      </c>
      <c r="I80" s="110">
        <v>2</v>
      </c>
      <c r="J80" s="111">
        <v>8</v>
      </c>
      <c r="K80" s="111">
        <v>6</v>
      </c>
      <c r="L80" s="110" t="s">
        <v>382</v>
      </c>
    </row>
    <row r="81" spans="1:12" ht="16.5">
      <c r="A81" s="110">
        <v>102</v>
      </c>
      <c r="B81" s="111">
        <v>1</v>
      </c>
      <c r="C81" s="110">
        <v>118</v>
      </c>
      <c r="D81" s="110" t="s">
        <v>4</v>
      </c>
      <c r="E81" s="110">
        <v>4744</v>
      </c>
      <c r="F81" s="110" t="s">
        <v>315</v>
      </c>
      <c r="G81" s="110" t="s">
        <v>302</v>
      </c>
      <c r="H81" s="110" t="s">
        <v>90</v>
      </c>
      <c r="I81" s="110">
        <v>3</v>
      </c>
      <c r="J81" s="111">
        <v>5</v>
      </c>
      <c r="K81" s="111">
        <v>1</v>
      </c>
      <c r="L81" s="110" t="s">
        <v>382</v>
      </c>
    </row>
    <row r="82" spans="1:12" ht="16.5">
      <c r="A82" s="110">
        <v>102</v>
      </c>
      <c r="B82" s="111">
        <v>1</v>
      </c>
      <c r="C82" s="110">
        <v>118</v>
      </c>
      <c r="D82" s="110" t="s">
        <v>4</v>
      </c>
      <c r="E82" s="110">
        <v>4744</v>
      </c>
      <c r="F82" s="110" t="s">
        <v>315</v>
      </c>
      <c r="G82" s="110" t="s">
        <v>302</v>
      </c>
      <c r="H82" s="110" t="s">
        <v>90</v>
      </c>
      <c r="I82" s="110">
        <v>4</v>
      </c>
      <c r="J82" s="111">
        <v>2</v>
      </c>
      <c r="K82" s="111">
        <v>0</v>
      </c>
      <c r="L82" s="110" t="s">
        <v>382</v>
      </c>
    </row>
    <row r="83" spans="1:12" ht="16.5">
      <c r="A83" s="110">
        <v>102</v>
      </c>
      <c r="B83" s="111">
        <v>1</v>
      </c>
      <c r="C83" s="110">
        <v>118</v>
      </c>
      <c r="D83" s="110" t="s">
        <v>4</v>
      </c>
      <c r="E83" s="110">
        <v>4744</v>
      </c>
      <c r="F83" s="110" t="s">
        <v>315</v>
      </c>
      <c r="G83" s="110" t="s">
        <v>304</v>
      </c>
      <c r="H83" s="110" t="s">
        <v>92</v>
      </c>
      <c r="I83" s="110">
        <v>1</v>
      </c>
      <c r="J83" s="111">
        <v>35</v>
      </c>
      <c r="K83" s="111">
        <v>16</v>
      </c>
      <c r="L83" s="110" t="s">
        <v>382</v>
      </c>
    </row>
    <row r="84" spans="1:12" ht="16.5">
      <c r="A84" s="110">
        <v>102</v>
      </c>
      <c r="B84" s="111">
        <v>1</v>
      </c>
      <c r="C84" s="110">
        <v>118</v>
      </c>
      <c r="D84" s="110" t="s">
        <v>4</v>
      </c>
      <c r="E84" s="110">
        <v>4744</v>
      </c>
      <c r="F84" s="110" t="s">
        <v>315</v>
      </c>
      <c r="G84" s="110" t="s">
        <v>304</v>
      </c>
      <c r="H84" s="110" t="s">
        <v>92</v>
      </c>
      <c r="I84" s="110">
        <v>2</v>
      </c>
      <c r="J84" s="111">
        <v>38</v>
      </c>
      <c r="K84" s="111">
        <v>12</v>
      </c>
      <c r="L84" s="110" t="s">
        <v>382</v>
      </c>
    </row>
    <row r="85" spans="1:12" ht="16.5">
      <c r="A85" s="110">
        <v>102</v>
      </c>
      <c r="B85" s="111">
        <v>1</v>
      </c>
      <c r="C85" s="110">
        <v>118</v>
      </c>
      <c r="D85" s="110" t="s">
        <v>4</v>
      </c>
      <c r="E85" s="110">
        <v>4744</v>
      </c>
      <c r="F85" s="110" t="s">
        <v>315</v>
      </c>
      <c r="G85" s="110" t="s">
        <v>304</v>
      </c>
      <c r="H85" s="110" t="s">
        <v>92</v>
      </c>
      <c r="I85" s="110">
        <v>3</v>
      </c>
      <c r="J85" s="111">
        <v>32</v>
      </c>
      <c r="K85" s="111">
        <v>16</v>
      </c>
      <c r="L85" s="110" t="s">
        <v>382</v>
      </c>
    </row>
    <row r="86" spans="1:12" ht="16.5">
      <c r="A86" s="110">
        <v>102</v>
      </c>
      <c r="B86" s="111">
        <v>1</v>
      </c>
      <c r="C86" s="110">
        <v>118</v>
      </c>
      <c r="D86" s="110" t="s">
        <v>4</v>
      </c>
      <c r="E86" s="110">
        <v>4744</v>
      </c>
      <c r="F86" s="110" t="s">
        <v>315</v>
      </c>
      <c r="G86" s="110" t="s">
        <v>304</v>
      </c>
      <c r="H86" s="110" t="s">
        <v>92</v>
      </c>
      <c r="I86" s="110">
        <v>4</v>
      </c>
      <c r="J86" s="111">
        <v>32</v>
      </c>
      <c r="K86" s="111">
        <v>9</v>
      </c>
      <c r="L86" s="110" t="s">
        <v>382</v>
      </c>
    </row>
    <row r="87" spans="1:12" ht="16.5">
      <c r="A87" s="110">
        <v>102</v>
      </c>
      <c r="B87" s="111">
        <v>1</v>
      </c>
      <c r="C87" s="110">
        <v>118</v>
      </c>
      <c r="D87" s="110" t="s">
        <v>4</v>
      </c>
      <c r="E87" s="110">
        <v>4744</v>
      </c>
      <c r="F87" s="110" t="s">
        <v>315</v>
      </c>
      <c r="G87" s="110" t="s">
        <v>304</v>
      </c>
      <c r="H87" s="110" t="s">
        <v>92</v>
      </c>
      <c r="I87" s="110">
        <v>5</v>
      </c>
      <c r="J87" s="111">
        <v>7</v>
      </c>
      <c r="K87" s="111">
        <v>1</v>
      </c>
      <c r="L87" s="110" t="s">
        <v>382</v>
      </c>
    </row>
    <row r="88" spans="1:12" ht="16.5">
      <c r="A88" s="110">
        <v>102</v>
      </c>
      <c r="B88" s="111">
        <v>1</v>
      </c>
      <c r="C88" s="110">
        <v>118</v>
      </c>
      <c r="D88" s="110" t="s">
        <v>4</v>
      </c>
      <c r="E88" s="110">
        <v>4744</v>
      </c>
      <c r="F88" s="110" t="s">
        <v>315</v>
      </c>
      <c r="G88" s="110" t="s">
        <v>304</v>
      </c>
      <c r="H88" s="110" t="s">
        <v>92</v>
      </c>
      <c r="I88" s="110">
        <v>6</v>
      </c>
      <c r="J88" s="111">
        <v>2</v>
      </c>
      <c r="K88" s="111">
        <v>0</v>
      </c>
      <c r="L88" s="110" t="s">
        <v>382</v>
      </c>
    </row>
    <row r="89" spans="1:12" ht="16.5">
      <c r="A89" s="110">
        <v>102</v>
      </c>
      <c r="B89" s="111">
        <v>1</v>
      </c>
      <c r="C89" s="110">
        <v>119</v>
      </c>
      <c r="D89" s="110" t="s">
        <v>6</v>
      </c>
      <c r="E89" s="110">
        <v>845</v>
      </c>
      <c r="F89" s="110" t="s">
        <v>316</v>
      </c>
      <c r="G89" s="110" t="s">
        <v>302</v>
      </c>
      <c r="H89" s="110" t="s">
        <v>90</v>
      </c>
      <c r="I89" s="110">
        <v>1</v>
      </c>
      <c r="J89" s="111">
        <v>11</v>
      </c>
      <c r="K89" s="111">
        <v>3</v>
      </c>
      <c r="L89" s="110" t="s">
        <v>382</v>
      </c>
    </row>
    <row r="90" spans="1:12" ht="16.5">
      <c r="A90" s="110">
        <v>102</v>
      </c>
      <c r="B90" s="111">
        <v>1</v>
      </c>
      <c r="C90" s="110">
        <v>119</v>
      </c>
      <c r="D90" s="110" t="s">
        <v>6</v>
      </c>
      <c r="E90" s="110">
        <v>845</v>
      </c>
      <c r="F90" s="110" t="s">
        <v>316</v>
      </c>
      <c r="G90" s="110" t="s">
        <v>302</v>
      </c>
      <c r="H90" s="110" t="s">
        <v>90</v>
      </c>
      <c r="I90" s="110">
        <v>2</v>
      </c>
      <c r="J90" s="111">
        <v>6</v>
      </c>
      <c r="K90" s="111">
        <v>6</v>
      </c>
      <c r="L90" s="110" t="s">
        <v>382</v>
      </c>
    </row>
    <row r="91" spans="1:12" ht="16.5">
      <c r="A91" s="110">
        <v>102</v>
      </c>
      <c r="B91" s="111">
        <v>1</v>
      </c>
      <c r="C91" s="110">
        <v>119</v>
      </c>
      <c r="D91" s="110" t="s">
        <v>6</v>
      </c>
      <c r="E91" s="110">
        <v>845</v>
      </c>
      <c r="F91" s="110" t="s">
        <v>316</v>
      </c>
      <c r="G91" s="110" t="s">
        <v>302</v>
      </c>
      <c r="H91" s="110" t="s">
        <v>90</v>
      </c>
      <c r="I91" s="110">
        <v>3</v>
      </c>
      <c r="J91" s="111">
        <v>5</v>
      </c>
      <c r="K91" s="111">
        <v>4</v>
      </c>
      <c r="L91" s="110" t="s">
        <v>382</v>
      </c>
    </row>
    <row r="92" spans="1:12" ht="16.5">
      <c r="A92" s="110">
        <v>102</v>
      </c>
      <c r="B92" s="111">
        <v>1</v>
      </c>
      <c r="C92" s="110">
        <v>119</v>
      </c>
      <c r="D92" s="110" t="s">
        <v>6</v>
      </c>
      <c r="E92" s="110">
        <v>845</v>
      </c>
      <c r="F92" s="110" t="s">
        <v>316</v>
      </c>
      <c r="G92" s="110" t="s">
        <v>302</v>
      </c>
      <c r="H92" s="110" t="s">
        <v>90</v>
      </c>
      <c r="I92" s="110">
        <v>4</v>
      </c>
      <c r="J92" s="111">
        <v>0</v>
      </c>
      <c r="K92" s="111">
        <v>2</v>
      </c>
      <c r="L92" s="110" t="s">
        <v>382</v>
      </c>
    </row>
    <row r="93" spans="1:12" ht="16.5">
      <c r="A93" s="110">
        <v>102</v>
      </c>
      <c r="B93" s="111">
        <v>1</v>
      </c>
      <c r="C93" s="110">
        <v>119</v>
      </c>
      <c r="D93" s="110" t="s">
        <v>6</v>
      </c>
      <c r="E93" s="110">
        <v>845</v>
      </c>
      <c r="F93" s="110" t="s">
        <v>316</v>
      </c>
      <c r="G93" s="110" t="s">
        <v>306</v>
      </c>
      <c r="H93" s="110" t="s">
        <v>392</v>
      </c>
      <c r="I93" s="110">
        <v>1</v>
      </c>
      <c r="J93" s="111">
        <v>8</v>
      </c>
      <c r="K93" s="111">
        <v>6</v>
      </c>
      <c r="L93" s="110" t="s">
        <v>382</v>
      </c>
    </row>
    <row r="94" spans="1:12" ht="16.5">
      <c r="A94" s="110">
        <v>102</v>
      </c>
      <c r="B94" s="111">
        <v>1</v>
      </c>
      <c r="C94" s="110">
        <v>119</v>
      </c>
      <c r="D94" s="110" t="s">
        <v>6</v>
      </c>
      <c r="E94" s="110">
        <v>845</v>
      </c>
      <c r="F94" s="110" t="s">
        <v>316</v>
      </c>
      <c r="G94" s="110" t="s">
        <v>306</v>
      </c>
      <c r="H94" s="110" t="s">
        <v>392</v>
      </c>
      <c r="I94" s="110">
        <v>2</v>
      </c>
      <c r="J94" s="111">
        <v>10</v>
      </c>
      <c r="K94" s="111">
        <v>4</v>
      </c>
      <c r="L94" s="110" t="s">
        <v>382</v>
      </c>
    </row>
    <row r="95" spans="1:12" ht="16.5">
      <c r="A95" s="110">
        <v>102</v>
      </c>
      <c r="B95" s="111">
        <v>1</v>
      </c>
      <c r="C95" s="110">
        <v>119</v>
      </c>
      <c r="D95" s="110" t="s">
        <v>6</v>
      </c>
      <c r="E95" s="110">
        <v>845</v>
      </c>
      <c r="F95" s="110" t="s">
        <v>316</v>
      </c>
      <c r="G95" s="110" t="s">
        <v>306</v>
      </c>
      <c r="H95" s="110" t="s">
        <v>392</v>
      </c>
      <c r="I95" s="110">
        <v>3</v>
      </c>
      <c r="J95" s="111">
        <v>3</v>
      </c>
      <c r="K95" s="111">
        <v>4</v>
      </c>
      <c r="L95" s="110" t="s">
        <v>382</v>
      </c>
    </row>
    <row r="96" spans="1:12" ht="16.5">
      <c r="A96" s="110">
        <v>102</v>
      </c>
      <c r="B96" s="111">
        <v>1</v>
      </c>
      <c r="C96" s="110">
        <v>119</v>
      </c>
      <c r="D96" s="110" t="s">
        <v>6</v>
      </c>
      <c r="E96" s="110">
        <v>845</v>
      </c>
      <c r="F96" s="110" t="s">
        <v>316</v>
      </c>
      <c r="G96" s="110" t="s">
        <v>306</v>
      </c>
      <c r="H96" s="110" t="s">
        <v>392</v>
      </c>
      <c r="I96" s="110">
        <v>4</v>
      </c>
      <c r="J96" s="111">
        <v>2</v>
      </c>
      <c r="K96" s="111">
        <v>2</v>
      </c>
      <c r="L96" s="110" t="s">
        <v>382</v>
      </c>
    </row>
    <row r="97" spans="1:12" ht="16.5">
      <c r="A97" s="110">
        <v>102</v>
      </c>
      <c r="B97" s="111">
        <v>1</v>
      </c>
      <c r="C97" s="110">
        <v>119</v>
      </c>
      <c r="D97" s="110" t="s">
        <v>6</v>
      </c>
      <c r="E97" s="110">
        <v>845</v>
      </c>
      <c r="F97" s="110" t="s">
        <v>316</v>
      </c>
      <c r="G97" s="110" t="s">
        <v>306</v>
      </c>
      <c r="H97" s="110" t="s">
        <v>392</v>
      </c>
      <c r="I97" s="110">
        <v>5</v>
      </c>
      <c r="J97" s="111">
        <v>5</v>
      </c>
      <c r="K97" s="111">
        <v>0</v>
      </c>
      <c r="L97" s="110" t="s">
        <v>382</v>
      </c>
    </row>
    <row r="98" spans="1:12" ht="16.5">
      <c r="A98" s="110">
        <v>102</v>
      </c>
      <c r="B98" s="111">
        <v>1</v>
      </c>
      <c r="C98" s="110">
        <v>119</v>
      </c>
      <c r="D98" s="110" t="s">
        <v>6</v>
      </c>
      <c r="E98" s="110">
        <v>845</v>
      </c>
      <c r="F98" s="110" t="s">
        <v>316</v>
      </c>
      <c r="G98" s="110" t="s">
        <v>304</v>
      </c>
      <c r="H98" s="110" t="s">
        <v>92</v>
      </c>
      <c r="I98" s="110">
        <v>1</v>
      </c>
      <c r="J98" s="111">
        <v>26</v>
      </c>
      <c r="K98" s="111">
        <v>21</v>
      </c>
      <c r="L98" s="110" t="s">
        <v>382</v>
      </c>
    </row>
    <row r="99" spans="1:12" ht="16.5">
      <c r="A99" s="110">
        <v>102</v>
      </c>
      <c r="B99" s="111">
        <v>1</v>
      </c>
      <c r="C99" s="110">
        <v>119</v>
      </c>
      <c r="D99" s="110" t="s">
        <v>6</v>
      </c>
      <c r="E99" s="110">
        <v>845</v>
      </c>
      <c r="F99" s="110" t="s">
        <v>316</v>
      </c>
      <c r="G99" s="110" t="s">
        <v>304</v>
      </c>
      <c r="H99" s="110" t="s">
        <v>92</v>
      </c>
      <c r="I99" s="110">
        <v>2</v>
      </c>
      <c r="J99" s="111">
        <v>24</v>
      </c>
      <c r="K99" s="111">
        <v>22</v>
      </c>
      <c r="L99" s="110" t="s">
        <v>382</v>
      </c>
    </row>
    <row r="100" spans="1:12" ht="16.5">
      <c r="A100" s="110">
        <v>102</v>
      </c>
      <c r="B100" s="111">
        <v>1</v>
      </c>
      <c r="C100" s="110">
        <v>119</v>
      </c>
      <c r="D100" s="110" t="s">
        <v>6</v>
      </c>
      <c r="E100" s="110">
        <v>845</v>
      </c>
      <c r="F100" s="110" t="s">
        <v>316</v>
      </c>
      <c r="G100" s="110" t="s">
        <v>304</v>
      </c>
      <c r="H100" s="110" t="s">
        <v>92</v>
      </c>
      <c r="I100" s="110">
        <v>3</v>
      </c>
      <c r="J100" s="111">
        <v>21</v>
      </c>
      <c r="K100" s="111">
        <v>28</v>
      </c>
      <c r="L100" s="110" t="s">
        <v>382</v>
      </c>
    </row>
    <row r="101" spans="1:12" ht="16.5">
      <c r="A101" s="110">
        <v>102</v>
      </c>
      <c r="B101" s="111">
        <v>1</v>
      </c>
      <c r="C101" s="110">
        <v>119</v>
      </c>
      <c r="D101" s="110" t="s">
        <v>6</v>
      </c>
      <c r="E101" s="110">
        <v>845</v>
      </c>
      <c r="F101" s="110" t="s">
        <v>316</v>
      </c>
      <c r="G101" s="110" t="s">
        <v>304</v>
      </c>
      <c r="H101" s="110" t="s">
        <v>92</v>
      </c>
      <c r="I101" s="110">
        <v>4</v>
      </c>
      <c r="J101" s="111">
        <v>28</v>
      </c>
      <c r="K101" s="111">
        <v>26</v>
      </c>
      <c r="L101" s="110" t="s">
        <v>382</v>
      </c>
    </row>
    <row r="102" spans="1:12" ht="16.5">
      <c r="A102" s="110">
        <v>102</v>
      </c>
      <c r="B102" s="111">
        <v>1</v>
      </c>
      <c r="C102" s="110">
        <v>119</v>
      </c>
      <c r="D102" s="110" t="s">
        <v>6</v>
      </c>
      <c r="E102" s="110">
        <v>845</v>
      </c>
      <c r="F102" s="110" t="s">
        <v>316</v>
      </c>
      <c r="G102" s="110" t="s">
        <v>304</v>
      </c>
      <c r="H102" s="110" t="s">
        <v>92</v>
      </c>
      <c r="I102" s="110">
        <v>5</v>
      </c>
      <c r="J102" s="111">
        <v>9</v>
      </c>
      <c r="K102" s="111">
        <v>2</v>
      </c>
      <c r="L102" s="110" t="s">
        <v>382</v>
      </c>
    </row>
    <row r="103" spans="1:12" ht="16.5">
      <c r="A103" s="110">
        <v>102</v>
      </c>
      <c r="B103" s="111">
        <v>1</v>
      </c>
      <c r="C103" s="110">
        <v>119</v>
      </c>
      <c r="D103" s="110" t="s">
        <v>6</v>
      </c>
      <c r="E103" s="110">
        <v>845</v>
      </c>
      <c r="F103" s="110" t="s">
        <v>316</v>
      </c>
      <c r="G103" s="110" t="s">
        <v>304</v>
      </c>
      <c r="H103" s="110" t="s">
        <v>92</v>
      </c>
      <c r="I103" s="110">
        <v>6</v>
      </c>
      <c r="J103" s="111">
        <v>1</v>
      </c>
      <c r="K103" s="111">
        <v>0</v>
      </c>
      <c r="L103" s="110" t="s">
        <v>382</v>
      </c>
    </row>
    <row r="104" spans="1:12" ht="16.5">
      <c r="A104" s="110">
        <v>102</v>
      </c>
      <c r="B104" s="111">
        <v>1</v>
      </c>
      <c r="C104" s="110">
        <v>119</v>
      </c>
      <c r="D104" s="110" t="s">
        <v>6</v>
      </c>
      <c r="E104" s="110">
        <v>845</v>
      </c>
      <c r="F104" s="110" t="s">
        <v>316</v>
      </c>
      <c r="G104" s="110" t="s">
        <v>317</v>
      </c>
      <c r="H104" s="110" t="s">
        <v>387</v>
      </c>
      <c r="I104" s="110">
        <v>6</v>
      </c>
      <c r="J104" s="111">
        <v>2</v>
      </c>
      <c r="K104" s="111">
        <v>0</v>
      </c>
      <c r="L104" s="110" t="s">
        <v>382</v>
      </c>
    </row>
    <row r="105" spans="1:12" ht="16.5">
      <c r="A105" s="110">
        <v>102</v>
      </c>
      <c r="B105" s="111">
        <v>1</v>
      </c>
      <c r="C105" s="110">
        <v>119</v>
      </c>
      <c r="D105" s="110" t="s">
        <v>6</v>
      </c>
      <c r="E105" s="110">
        <v>846</v>
      </c>
      <c r="F105" s="110" t="s">
        <v>319</v>
      </c>
      <c r="G105" s="110" t="s">
        <v>302</v>
      </c>
      <c r="H105" s="110" t="s">
        <v>90</v>
      </c>
      <c r="I105" s="110">
        <v>1</v>
      </c>
      <c r="J105" s="111">
        <v>4</v>
      </c>
      <c r="K105" s="111">
        <v>8</v>
      </c>
      <c r="L105" s="110" t="s">
        <v>382</v>
      </c>
    </row>
    <row r="106" spans="1:12" ht="16.5">
      <c r="A106" s="110">
        <v>102</v>
      </c>
      <c r="B106" s="111">
        <v>1</v>
      </c>
      <c r="C106" s="110">
        <v>119</v>
      </c>
      <c r="D106" s="110" t="s">
        <v>6</v>
      </c>
      <c r="E106" s="110">
        <v>846</v>
      </c>
      <c r="F106" s="110" t="s">
        <v>319</v>
      </c>
      <c r="G106" s="110" t="s">
        <v>302</v>
      </c>
      <c r="H106" s="110" t="s">
        <v>90</v>
      </c>
      <c r="I106" s="110">
        <v>2</v>
      </c>
      <c r="J106" s="111">
        <v>7</v>
      </c>
      <c r="K106" s="111">
        <v>3</v>
      </c>
      <c r="L106" s="110" t="s">
        <v>382</v>
      </c>
    </row>
    <row r="107" spans="1:12" ht="16.5">
      <c r="A107" s="110">
        <v>102</v>
      </c>
      <c r="B107" s="111">
        <v>1</v>
      </c>
      <c r="C107" s="110">
        <v>119</v>
      </c>
      <c r="D107" s="110" t="s">
        <v>6</v>
      </c>
      <c r="E107" s="110">
        <v>846</v>
      </c>
      <c r="F107" s="110" t="s">
        <v>319</v>
      </c>
      <c r="G107" s="110" t="s">
        <v>302</v>
      </c>
      <c r="H107" s="110" t="s">
        <v>90</v>
      </c>
      <c r="I107" s="110">
        <v>3</v>
      </c>
      <c r="J107" s="111">
        <v>5</v>
      </c>
      <c r="K107" s="111">
        <v>6</v>
      </c>
      <c r="L107" s="110" t="s">
        <v>382</v>
      </c>
    </row>
    <row r="108" spans="1:12" ht="16.5">
      <c r="A108" s="110">
        <v>102</v>
      </c>
      <c r="B108" s="111">
        <v>1</v>
      </c>
      <c r="C108" s="110">
        <v>119</v>
      </c>
      <c r="D108" s="110" t="s">
        <v>6</v>
      </c>
      <c r="E108" s="110">
        <v>846</v>
      </c>
      <c r="F108" s="110" t="s">
        <v>319</v>
      </c>
      <c r="G108" s="110" t="s">
        <v>302</v>
      </c>
      <c r="H108" s="110" t="s">
        <v>90</v>
      </c>
      <c r="I108" s="110">
        <v>4</v>
      </c>
      <c r="J108" s="111">
        <v>0</v>
      </c>
      <c r="K108" s="111">
        <v>6</v>
      </c>
      <c r="L108" s="110" t="s">
        <v>382</v>
      </c>
    </row>
    <row r="109" spans="1:12" ht="16.5">
      <c r="A109" s="110">
        <v>102</v>
      </c>
      <c r="B109" s="111">
        <v>1</v>
      </c>
      <c r="C109" s="110">
        <v>119</v>
      </c>
      <c r="D109" s="110" t="s">
        <v>6</v>
      </c>
      <c r="E109" s="110">
        <v>846</v>
      </c>
      <c r="F109" s="110" t="s">
        <v>319</v>
      </c>
      <c r="G109" s="110" t="s">
        <v>304</v>
      </c>
      <c r="H109" s="110" t="s">
        <v>92</v>
      </c>
      <c r="I109" s="110">
        <v>1</v>
      </c>
      <c r="J109" s="111">
        <v>25</v>
      </c>
      <c r="K109" s="111">
        <v>25</v>
      </c>
      <c r="L109" s="110" t="s">
        <v>382</v>
      </c>
    </row>
    <row r="110" spans="1:12" ht="16.5">
      <c r="A110" s="110">
        <v>102</v>
      </c>
      <c r="B110" s="111">
        <v>1</v>
      </c>
      <c r="C110" s="110">
        <v>119</v>
      </c>
      <c r="D110" s="110" t="s">
        <v>6</v>
      </c>
      <c r="E110" s="110">
        <v>846</v>
      </c>
      <c r="F110" s="110" t="s">
        <v>319</v>
      </c>
      <c r="G110" s="110" t="s">
        <v>304</v>
      </c>
      <c r="H110" s="110" t="s">
        <v>92</v>
      </c>
      <c r="I110" s="110">
        <v>2</v>
      </c>
      <c r="J110" s="111">
        <v>25</v>
      </c>
      <c r="K110" s="111">
        <v>17</v>
      </c>
      <c r="L110" s="110" t="s">
        <v>382</v>
      </c>
    </row>
    <row r="111" spans="1:12" ht="16.5">
      <c r="A111" s="110">
        <v>102</v>
      </c>
      <c r="B111" s="111">
        <v>1</v>
      </c>
      <c r="C111" s="110">
        <v>119</v>
      </c>
      <c r="D111" s="110" t="s">
        <v>6</v>
      </c>
      <c r="E111" s="110">
        <v>846</v>
      </c>
      <c r="F111" s="110" t="s">
        <v>319</v>
      </c>
      <c r="G111" s="110" t="s">
        <v>304</v>
      </c>
      <c r="H111" s="110" t="s">
        <v>92</v>
      </c>
      <c r="I111" s="110">
        <v>3</v>
      </c>
      <c r="J111" s="111">
        <v>25</v>
      </c>
      <c r="K111" s="111">
        <v>31</v>
      </c>
      <c r="L111" s="110" t="s">
        <v>382</v>
      </c>
    </row>
    <row r="112" spans="1:12" ht="16.5">
      <c r="A112" s="110">
        <v>102</v>
      </c>
      <c r="B112" s="111">
        <v>1</v>
      </c>
      <c r="C112" s="110">
        <v>119</v>
      </c>
      <c r="D112" s="110" t="s">
        <v>6</v>
      </c>
      <c r="E112" s="110">
        <v>846</v>
      </c>
      <c r="F112" s="110" t="s">
        <v>319</v>
      </c>
      <c r="G112" s="110" t="s">
        <v>304</v>
      </c>
      <c r="H112" s="110" t="s">
        <v>92</v>
      </c>
      <c r="I112" s="110">
        <v>4</v>
      </c>
      <c r="J112" s="111">
        <v>25</v>
      </c>
      <c r="K112" s="111">
        <v>23</v>
      </c>
      <c r="L112" s="110" t="s">
        <v>382</v>
      </c>
    </row>
    <row r="113" spans="1:12" ht="16.5">
      <c r="A113" s="110">
        <v>102</v>
      </c>
      <c r="B113" s="111">
        <v>1</v>
      </c>
      <c r="C113" s="110">
        <v>119</v>
      </c>
      <c r="D113" s="110" t="s">
        <v>6</v>
      </c>
      <c r="E113" s="110">
        <v>846</v>
      </c>
      <c r="F113" s="110" t="s">
        <v>319</v>
      </c>
      <c r="G113" s="110" t="s">
        <v>304</v>
      </c>
      <c r="H113" s="110" t="s">
        <v>92</v>
      </c>
      <c r="I113" s="110">
        <v>5</v>
      </c>
      <c r="J113" s="111">
        <v>2</v>
      </c>
      <c r="K113" s="111">
        <v>0</v>
      </c>
      <c r="L113" s="110" t="s">
        <v>382</v>
      </c>
    </row>
    <row r="114" spans="1:12" ht="16.5">
      <c r="A114" s="110">
        <v>102</v>
      </c>
      <c r="B114" s="111">
        <v>1</v>
      </c>
      <c r="C114" s="110">
        <v>119</v>
      </c>
      <c r="D114" s="110" t="s">
        <v>6</v>
      </c>
      <c r="E114" s="110">
        <v>846</v>
      </c>
      <c r="F114" s="110" t="s">
        <v>319</v>
      </c>
      <c r="G114" s="110" t="s">
        <v>304</v>
      </c>
      <c r="H114" s="110" t="s">
        <v>92</v>
      </c>
      <c r="I114" s="110">
        <v>6</v>
      </c>
      <c r="J114" s="111">
        <v>1</v>
      </c>
      <c r="K114" s="111">
        <v>0</v>
      </c>
      <c r="L114" s="110" t="s">
        <v>382</v>
      </c>
    </row>
    <row r="115" spans="1:12" ht="16.5">
      <c r="A115" s="110">
        <v>102</v>
      </c>
      <c r="B115" s="111">
        <v>1</v>
      </c>
      <c r="C115" s="110">
        <v>119</v>
      </c>
      <c r="D115" s="110" t="s">
        <v>6</v>
      </c>
      <c r="E115" s="110">
        <v>846</v>
      </c>
      <c r="F115" s="110" t="s">
        <v>319</v>
      </c>
      <c r="G115" s="110" t="s">
        <v>317</v>
      </c>
      <c r="H115" s="110" t="s">
        <v>387</v>
      </c>
      <c r="I115" s="110">
        <v>1</v>
      </c>
      <c r="J115" s="111">
        <v>21</v>
      </c>
      <c r="K115" s="111">
        <v>31</v>
      </c>
      <c r="L115" s="110" t="s">
        <v>382</v>
      </c>
    </row>
    <row r="116" spans="1:12" ht="16.5">
      <c r="A116" s="110">
        <v>102</v>
      </c>
      <c r="B116" s="111">
        <v>1</v>
      </c>
      <c r="C116" s="110">
        <v>119</v>
      </c>
      <c r="D116" s="110" t="s">
        <v>6</v>
      </c>
      <c r="E116" s="110">
        <v>846</v>
      </c>
      <c r="F116" s="110" t="s">
        <v>319</v>
      </c>
      <c r="G116" s="110" t="s">
        <v>317</v>
      </c>
      <c r="H116" s="110" t="s">
        <v>387</v>
      </c>
      <c r="I116" s="110">
        <v>2</v>
      </c>
      <c r="J116" s="111">
        <v>22</v>
      </c>
      <c r="K116" s="111">
        <v>29</v>
      </c>
      <c r="L116" s="110" t="s">
        <v>382</v>
      </c>
    </row>
    <row r="117" spans="1:12" ht="16.5">
      <c r="A117" s="110">
        <v>102</v>
      </c>
      <c r="B117" s="111">
        <v>1</v>
      </c>
      <c r="C117" s="110">
        <v>119</v>
      </c>
      <c r="D117" s="110" t="s">
        <v>6</v>
      </c>
      <c r="E117" s="110">
        <v>846</v>
      </c>
      <c r="F117" s="110" t="s">
        <v>319</v>
      </c>
      <c r="G117" s="110" t="s">
        <v>317</v>
      </c>
      <c r="H117" s="110" t="s">
        <v>387</v>
      </c>
      <c r="I117" s="110">
        <v>3</v>
      </c>
      <c r="J117" s="111">
        <v>16</v>
      </c>
      <c r="K117" s="111">
        <v>27</v>
      </c>
      <c r="L117" s="110" t="s">
        <v>382</v>
      </c>
    </row>
    <row r="118" spans="1:12" ht="16.5">
      <c r="A118" s="110">
        <v>102</v>
      </c>
      <c r="B118" s="111">
        <v>1</v>
      </c>
      <c r="C118" s="110">
        <v>119</v>
      </c>
      <c r="D118" s="110" t="s">
        <v>6</v>
      </c>
      <c r="E118" s="110">
        <v>846</v>
      </c>
      <c r="F118" s="110" t="s">
        <v>319</v>
      </c>
      <c r="G118" s="110" t="s">
        <v>317</v>
      </c>
      <c r="H118" s="110" t="s">
        <v>387</v>
      </c>
      <c r="I118" s="110">
        <v>4</v>
      </c>
      <c r="J118" s="111">
        <v>18</v>
      </c>
      <c r="K118" s="111">
        <v>22</v>
      </c>
      <c r="L118" s="110" t="s">
        <v>382</v>
      </c>
    </row>
    <row r="119" spans="1:12" ht="16.5">
      <c r="A119" s="110">
        <v>102</v>
      </c>
      <c r="B119" s="111">
        <v>1</v>
      </c>
      <c r="C119" s="110">
        <v>119</v>
      </c>
      <c r="D119" s="110" t="s">
        <v>6</v>
      </c>
      <c r="E119" s="110">
        <v>846</v>
      </c>
      <c r="F119" s="110" t="s">
        <v>319</v>
      </c>
      <c r="G119" s="110" t="s">
        <v>317</v>
      </c>
      <c r="H119" s="110" t="s">
        <v>387</v>
      </c>
      <c r="I119" s="110">
        <v>5</v>
      </c>
      <c r="J119" s="111">
        <v>5</v>
      </c>
      <c r="K119" s="111">
        <v>5</v>
      </c>
      <c r="L119" s="110" t="s">
        <v>382</v>
      </c>
    </row>
    <row r="120" spans="1:12" ht="16.5">
      <c r="A120" s="110">
        <v>102</v>
      </c>
      <c r="B120" s="111">
        <v>1</v>
      </c>
      <c r="C120" s="110">
        <v>119</v>
      </c>
      <c r="D120" s="110" t="s">
        <v>6</v>
      </c>
      <c r="E120" s="110">
        <v>846</v>
      </c>
      <c r="F120" s="110" t="s">
        <v>319</v>
      </c>
      <c r="G120" s="110" t="s">
        <v>317</v>
      </c>
      <c r="H120" s="110" t="s">
        <v>387</v>
      </c>
      <c r="I120" s="110">
        <v>6</v>
      </c>
      <c r="J120" s="111">
        <v>0</v>
      </c>
      <c r="K120" s="111">
        <v>2</v>
      </c>
      <c r="L120" s="110" t="s">
        <v>382</v>
      </c>
    </row>
    <row r="121" spans="1:12" ht="16.5">
      <c r="A121" s="110">
        <v>102</v>
      </c>
      <c r="B121" s="111">
        <v>1</v>
      </c>
      <c r="C121" s="110">
        <v>119</v>
      </c>
      <c r="D121" s="110" t="s">
        <v>6</v>
      </c>
      <c r="E121" s="110">
        <v>847</v>
      </c>
      <c r="F121" s="110" t="s">
        <v>320</v>
      </c>
      <c r="G121" s="110" t="s">
        <v>302</v>
      </c>
      <c r="H121" s="110" t="s">
        <v>90</v>
      </c>
      <c r="I121" s="110">
        <v>1</v>
      </c>
      <c r="J121" s="111">
        <v>11</v>
      </c>
      <c r="K121" s="111">
        <v>7</v>
      </c>
      <c r="L121" s="110" t="s">
        <v>382</v>
      </c>
    </row>
    <row r="122" spans="1:12" ht="16.5">
      <c r="A122" s="110">
        <v>102</v>
      </c>
      <c r="B122" s="111">
        <v>1</v>
      </c>
      <c r="C122" s="110">
        <v>119</v>
      </c>
      <c r="D122" s="110" t="s">
        <v>6</v>
      </c>
      <c r="E122" s="110">
        <v>847</v>
      </c>
      <c r="F122" s="110" t="s">
        <v>320</v>
      </c>
      <c r="G122" s="110" t="s">
        <v>302</v>
      </c>
      <c r="H122" s="110" t="s">
        <v>90</v>
      </c>
      <c r="I122" s="110">
        <v>2</v>
      </c>
      <c r="J122" s="111">
        <v>7</v>
      </c>
      <c r="K122" s="111">
        <v>3</v>
      </c>
      <c r="L122" s="110" t="s">
        <v>382</v>
      </c>
    </row>
    <row r="123" spans="1:12" ht="16.5">
      <c r="A123" s="110">
        <v>102</v>
      </c>
      <c r="B123" s="111">
        <v>1</v>
      </c>
      <c r="C123" s="110">
        <v>119</v>
      </c>
      <c r="D123" s="110" t="s">
        <v>6</v>
      </c>
      <c r="E123" s="110">
        <v>847</v>
      </c>
      <c r="F123" s="110" t="s">
        <v>320</v>
      </c>
      <c r="G123" s="110" t="s">
        <v>302</v>
      </c>
      <c r="H123" s="110" t="s">
        <v>90</v>
      </c>
      <c r="I123" s="110">
        <v>3</v>
      </c>
      <c r="J123" s="111">
        <v>3</v>
      </c>
      <c r="K123" s="111">
        <v>5</v>
      </c>
      <c r="L123" s="110" t="s">
        <v>382</v>
      </c>
    </row>
    <row r="124" spans="1:12" ht="16.5">
      <c r="A124" s="110">
        <v>102</v>
      </c>
      <c r="B124" s="111">
        <v>1</v>
      </c>
      <c r="C124" s="110">
        <v>119</v>
      </c>
      <c r="D124" s="110" t="s">
        <v>6</v>
      </c>
      <c r="E124" s="110">
        <v>847</v>
      </c>
      <c r="F124" s="110" t="s">
        <v>320</v>
      </c>
      <c r="G124" s="110" t="s">
        <v>302</v>
      </c>
      <c r="H124" s="110" t="s">
        <v>90</v>
      </c>
      <c r="I124" s="110">
        <v>4</v>
      </c>
      <c r="J124" s="111">
        <v>1</v>
      </c>
      <c r="K124" s="111">
        <v>1</v>
      </c>
      <c r="L124" s="110" t="s">
        <v>382</v>
      </c>
    </row>
    <row r="125" spans="1:12" ht="16.5">
      <c r="A125" s="110">
        <v>102</v>
      </c>
      <c r="B125" s="111">
        <v>1</v>
      </c>
      <c r="C125" s="110">
        <v>119</v>
      </c>
      <c r="D125" s="110" t="s">
        <v>6</v>
      </c>
      <c r="E125" s="110">
        <v>847</v>
      </c>
      <c r="F125" s="110" t="s">
        <v>320</v>
      </c>
      <c r="G125" s="110" t="s">
        <v>306</v>
      </c>
      <c r="H125" s="110" t="s">
        <v>392</v>
      </c>
      <c r="I125" s="110">
        <v>1</v>
      </c>
      <c r="J125" s="111">
        <v>1</v>
      </c>
      <c r="K125" s="111">
        <v>2</v>
      </c>
      <c r="L125" s="110" t="s">
        <v>382</v>
      </c>
    </row>
    <row r="126" spans="1:12" ht="16.5">
      <c r="A126" s="110">
        <v>102</v>
      </c>
      <c r="B126" s="111">
        <v>1</v>
      </c>
      <c r="C126" s="110">
        <v>119</v>
      </c>
      <c r="D126" s="110" t="s">
        <v>6</v>
      </c>
      <c r="E126" s="110">
        <v>847</v>
      </c>
      <c r="F126" s="110" t="s">
        <v>320</v>
      </c>
      <c r="G126" s="110" t="s">
        <v>306</v>
      </c>
      <c r="H126" s="110" t="s">
        <v>392</v>
      </c>
      <c r="I126" s="110">
        <v>2</v>
      </c>
      <c r="J126" s="111">
        <v>5</v>
      </c>
      <c r="K126" s="111">
        <v>5</v>
      </c>
      <c r="L126" s="110" t="s">
        <v>382</v>
      </c>
    </row>
    <row r="127" spans="1:12" ht="16.5">
      <c r="A127" s="110">
        <v>102</v>
      </c>
      <c r="B127" s="111">
        <v>1</v>
      </c>
      <c r="C127" s="110">
        <v>119</v>
      </c>
      <c r="D127" s="110" t="s">
        <v>6</v>
      </c>
      <c r="E127" s="110">
        <v>847</v>
      </c>
      <c r="F127" s="110" t="s">
        <v>320</v>
      </c>
      <c r="G127" s="110" t="s">
        <v>306</v>
      </c>
      <c r="H127" s="110" t="s">
        <v>392</v>
      </c>
      <c r="I127" s="110">
        <v>3</v>
      </c>
      <c r="J127" s="111">
        <v>1</v>
      </c>
      <c r="K127" s="111">
        <v>0</v>
      </c>
      <c r="L127" s="110" t="s">
        <v>382</v>
      </c>
    </row>
    <row r="128" spans="1:12" ht="16.5">
      <c r="A128" s="110">
        <v>102</v>
      </c>
      <c r="B128" s="111">
        <v>1</v>
      </c>
      <c r="C128" s="110">
        <v>119</v>
      </c>
      <c r="D128" s="110" t="s">
        <v>6</v>
      </c>
      <c r="E128" s="110">
        <v>847</v>
      </c>
      <c r="F128" s="110" t="s">
        <v>320</v>
      </c>
      <c r="G128" s="110" t="s">
        <v>306</v>
      </c>
      <c r="H128" s="110" t="s">
        <v>392</v>
      </c>
      <c r="I128" s="110">
        <v>4</v>
      </c>
      <c r="J128" s="111">
        <v>1</v>
      </c>
      <c r="K128" s="111">
        <v>1</v>
      </c>
      <c r="L128" s="110" t="s">
        <v>382</v>
      </c>
    </row>
    <row r="129" spans="1:12" ht="16.5">
      <c r="A129" s="110">
        <v>102</v>
      </c>
      <c r="B129" s="111">
        <v>1</v>
      </c>
      <c r="C129" s="110">
        <v>119</v>
      </c>
      <c r="D129" s="110" t="s">
        <v>6</v>
      </c>
      <c r="E129" s="110">
        <v>847</v>
      </c>
      <c r="F129" s="110" t="s">
        <v>320</v>
      </c>
      <c r="G129" s="110" t="s">
        <v>306</v>
      </c>
      <c r="H129" s="110" t="s">
        <v>392</v>
      </c>
      <c r="I129" s="110">
        <v>5</v>
      </c>
      <c r="J129" s="111">
        <v>1</v>
      </c>
      <c r="K129" s="111">
        <v>0</v>
      </c>
      <c r="L129" s="110" t="s">
        <v>382</v>
      </c>
    </row>
    <row r="130" spans="1:12" ht="16.5">
      <c r="A130" s="110">
        <v>102</v>
      </c>
      <c r="B130" s="111">
        <v>1</v>
      </c>
      <c r="C130" s="110">
        <v>119</v>
      </c>
      <c r="D130" s="110" t="s">
        <v>6</v>
      </c>
      <c r="E130" s="110">
        <v>847</v>
      </c>
      <c r="F130" s="110" t="s">
        <v>320</v>
      </c>
      <c r="G130" s="110" t="s">
        <v>306</v>
      </c>
      <c r="H130" s="110" t="s">
        <v>392</v>
      </c>
      <c r="I130" s="110">
        <v>6</v>
      </c>
      <c r="J130" s="111">
        <v>1</v>
      </c>
      <c r="K130" s="111">
        <v>0</v>
      </c>
      <c r="L130" s="110" t="s">
        <v>382</v>
      </c>
    </row>
    <row r="131" spans="1:12" ht="16.5">
      <c r="A131" s="110">
        <v>102</v>
      </c>
      <c r="B131" s="111">
        <v>1</v>
      </c>
      <c r="C131" s="110">
        <v>119</v>
      </c>
      <c r="D131" s="110" t="s">
        <v>6</v>
      </c>
      <c r="E131" s="110">
        <v>847</v>
      </c>
      <c r="F131" s="110" t="s">
        <v>320</v>
      </c>
      <c r="G131" s="110" t="s">
        <v>304</v>
      </c>
      <c r="H131" s="110" t="s">
        <v>92</v>
      </c>
      <c r="I131" s="110">
        <v>1</v>
      </c>
      <c r="J131" s="111">
        <v>20</v>
      </c>
      <c r="K131" s="111">
        <v>25</v>
      </c>
      <c r="L131" s="110" t="s">
        <v>382</v>
      </c>
    </row>
    <row r="132" spans="1:12" ht="16.5">
      <c r="A132" s="110">
        <v>102</v>
      </c>
      <c r="B132" s="111">
        <v>1</v>
      </c>
      <c r="C132" s="110">
        <v>119</v>
      </c>
      <c r="D132" s="110" t="s">
        <v>6</v>
      </c>
      <c r="E132" s="110">
        <v>847</v>
      </c>
      <c r="F132" s="110" t="s">
        <v>320</v>
      </c>
      <c r="G132" s="110" t="s">
        <v>304</v>
      </c>
      <c r="H132" s="110" t="s">
        <v>92</v>
      </c>
      <c r="I132" s="110">
        <v>2</v>
      </c>
      <c r="J132" s="111">
        <v>19</v>
      </c>
      <c r="K132" s="111">
        <v>27</v>
      </c>
      <c r="L132" s="110" t="s">
        <v>382</v>
      </c>
    </row>
    <row r="133" spans="1:12" ht="16.5">
      <c r="A133" s="110">
        <v>102</v>
      </c>
      <c r="B133" s="111">
        <v>1</v>
      </c>
      <c r="C133" s="110">
        <v>119</v>
      </c>
      <c r="D133" s="110" t="s">
        <v>6</v>
      </c>
      <c r="E133" s="110">
        <v>847</v>
      </c>
      <c r="F133" s="110" t="s">
        <v>320</v>
      </c>
      <c r="G133" s="110" t="s">
        <v>304</v>
      </c>
      <c r="H133" s="110" t="s">
        <v>92</v>
      </c>
      <c r="I133" s="110">
        <v>3</v>
      </c>
      <c r="J133" s="111">
        <v>22</v>
      </c>
      <c r="K133" s="111">
        <v>22</v>
      </c>
      <c r="L133" s="110" t="s">
        <v>382</v>
      </c>
    </row>
    <row r="134" spans="1:12" ht="16.5">
      <c r="A134" s="110">
        <v>102</v>
      </c>
      <c r="B134" s="111">
        <v>1</v>
      </c>
      <c r="C134" s="110">
        <v>119</v>
      </c>
      <c r="D134" s="110" t="s">
        <v>6</v>
      </c>
      <c r="E134" s="110">
        <v>847</v>
      </c>
      <c r="F134" s="110" t="s">
        <v>320</v>
      </c>
      <c r="G134" s="110" t="s">
        <v>304</v>
      </c>
      <c r="H134" s="110" t="s">
        <v>92</v>
      </c>
      <c r="I134" s="110">
        <v>4</v>
      </c>
      <c r="J134" s="111">
        <v>26</v>
      </c>
      <c r="K134" s="111">
        <v>27</v>
      </c>
      <c r="L134" s="110" t="s">
        <v>382</v>
      </c>
    </row>
    <row r="135" spans="1:12" ht="16.5">
      <c r="A135" s="110">
        <v>102</v>
      </c>
      <c r="B135" s="111">
        <v>1</v>
      </c>
      <c r="C135" s="110">
        <v>119</v>
      </c>
      <c r="D135" s="110" t="s">
        <v>6</v>
      </c>
      <c r="E135" s="110">
        <v>847</v>
      </c>
      <c r="F135" s="110" t="s">
        <v>320</v>
      </c>
      <c r="G135" s="110" t="s">
        <v>304</v>
      </c>
      <c r="H135" s="110" t="s">
        <v>92</v>
      </c>
      <c r="I135" s="110">
        <v>5</v>
      </c>
      <c r="J135" s="111">
        <v>7</v>
      </c>
      <c r="K135" s="111">
        <v>4</v>
      </c>
      <c r="L135" s="110" t="s">
        <v>382</v>
      </c>
    </row>
    <row r="136" spans="1:12" ht="16.5">
      <c r="A136" s="110">
        <v>102</v>
      </c>
      <c r="B136" s="111">
        <v>1</v>
      </c>
      <c r="C136" s="110">
        <v>119</v>
      </c>
      <c r="D136" s="110" t="s">
        <v>6</v>
      </c>
      <c r="E136" s="110">
        <v>847</v>
      </c>
      <c r="F136" s="110" t="s">
        <v>320</v>
      </c>
      <c r="G136" s="110" t="s">
        <v>317</v>
      </c>
      <c r="H136" s="110" t="s">
        <v>387</v>
      </c>
      <c r="I136" s="110">
        <v>4</v>
      </c>
      <c r="J136" s="111">
        <v>18</v>
      </c>
      <c r="K136" s="111">
        <v>11</v>
      </c>
      <c r="L136" s="110" t="s">
        <v>382</v>
      </c>
    </row>
    <row r="137" spans="1:12" ht="16.5">
      <c r="A137" s="110">
        <v>102</v>
      </c>
      <c r="B137" s="111">
        <v>1</v>
      </c>
      <c r="C137" s="110">
        <v>119</v>
      </c>
      <c r="D137" s="110" t="s">
        <v>6</v>
      </c>
      <c r="E137" s="110">
        <v>849</v>
      </c>
      <c r="F137" s="110" t="s">
        <v>321</v>
      </c>
      <c r="G137" s="110" t="s">
        <v>302</v>
      </c>
      <c r="H137" s="110" t="s">
        <v>90</v>
      </c>
      <c r="I137" s="110">
        <v>1</v>
      </c>
      <c r="J137" s="111">
        <v>10</v>
      </c>
      <c r="K137" s="111">
        <v>4</v>
      </c>
      <c r="L137" s="110" t="s">
        <v>382</v>
      </c>
    </row>
    <row r="138" spans="1:12" ht="16.5">
      <c r="A138" s="110">
        <v>102</v>
      </c>
      <c r="B138" s="111">
        <v>1</v>
      </c>
      <c r="C138" s="110">
        <v>119</v>
      </c>
      <c r="D138" s="110" t="s">
        <v>6</v>
      </c>
      <c r="E138" s="110">
        <v>849</v>
      </c>
      <c r="F138" s="110" t="s">
        <v>321</v>
      </c>
      <c r="G138" s="110" t="s">
        <v>302</v>
      </c>
      <c r="H138" s="110" t="s">
        <v>90</v>
      </c>
      <c r="I138" s="110">
        <v>2</v>
      </c>
      <c r="J138" s="111">
        <v>7</v>
      </c>
      <c r="K138" s="111">
        <v>4</v>
      </c>
      <c r="L138" s="110" t="s">
        <v>382</v>
      </c>
    </row>
    <row r="139" spans="1:12" ht="16.5">
      <c r="A139" s="110">
        <v>102</v>
      </c>
      <c r="B139" s="111">
        <v>1</v>
      </c>
      <c r="C139" s="110">
        <v>119</v>
      </c>
      <c r="D139" s="110" t="s">
        <v>6</v>
      </c>
      <c r="E139" s="110">
        <v>849</v>
      </c>
      <c r="F139" s="110" t="s">
        <v>321</v>
      </c>
      <c r="G139" s="110" t="s">
        <v>302</v>
      </c>
      <c r="H139" s="110" t="s">
        <v>90</v>
      </c>
      <c r="I139" s="110">
        <v>3</v>
      </c>
      <c r="J139" s="111">
        <v>3</v>
      </c>
      <c r="K139" s="111">
        <v>1</v>
      </c>
      <c r="L139" s="110" t="s">
        <v>382</v>
      </c>
    </row>
    <row r="140" spans="1:12" ht="16.5">
      <c r="A140" s="110">
        <v>102</v>
      </c>
      <c r="B140" s="111">
        <v>1</v>
      </c>
      <c r="C140" s="110">
        <v>119</v>
      </c>
      <c r="D140" s="110" t="s">
        <v>6</v>
      </c>
      <c r="E140" s="110">
        <v>849</v>
      </c>
      <c r="F140" s="110" t="s">
        <v>321</v>
      </c>
      <c r="G140" s="110" t="s">
        <v>302</v>
      </c>
      <c r="H140" s="110" t="s">
        <v>90</v>
      </c>
      <c r="I140" s="110">
        <v>4</v>
      </c>
      <c r="J140" s="111">
        <v>2</v>
      </c>
      <c r="K140" s="111">
        <v>0</v>
      </c>
      <c r="L140" s="110" t="s">
        <v>382</v>
      </c>
    </row>
    <row r="141" spans="1:12" ht="16.5">
      <c r="A141" s="110">
        <v>102</v>
      </c>
      <c r="B141" s="111">
        <v>1</v>
      </c>
      <c r="C141" s="110">
        <v>119</v>
      </c>
      <c r="D141" s="110" t="s">
        <v>6</v>
      </c>
      <c r="E141" s="110">
        <v>849</v>
      </c>
      <c r="F141" s="110" t="s">
        <v>321</v>
      </c>
      <c r="G141" s="110" t="s">
        <v>304</v>
      </c>
      <c r="H141" s="110" t="s">
        <v>92</v>
      </c>
      <c r="I141" s="110">
        <v>1</v>
      </c>
      <c r="J141" s="111">
        <v>20</v>
      </c>
      <c r="K141" s="111">
        <v>29</v>
      </c>
      <c r="L141" s="110" t="s">
        <v>382</v>
      </c>
    </row>
    <row r="142" spans="1:12" ht="16.5">
      <c r="A142" s="110">
        <v>102</v>
      </c>
      <c r="B142" s="111">
        <v>1</v>
      </c>
      <c r="C142" s="110">
        <v>119</v>
      </c>
      <c r="D142" s="110" t="s">
        <v>6</v>
      </c>
      <c r="E142" s="110">
        <v>849</v>
      </c>
      <c r="F142" s="110" t="s">
        <v>321</v>
      </c>
      <c r="G142" s="110" t="s">
        <v>304</v>
      </c>
      <c r="H142" s="110" t="s">
        <v>92</v>
      </c>
      <c r="I142" s="110">
        <v>2</v>
      </c>
      <c r="J142" s="111">
        <v>26</v>
      </c>
      <c r="K142" s="111">
        <v>21</v>
      </c>
      <c r="L142" s="110" t="s">
        <v>382</v>
      </c>
    </row>
    <row r="143" spans="1:12" ht="16.5">
      <c r="A143" s="110">
        <v>102</v>
      </c>
      <c r="B143" s="111">
        <v>1</v>
      </c>
      <c r="C143" s="110">
        <v>119</v>
      </c>
      <c r="D143" s="110" t="s">
        <v>6</v>
      </c>
      <c r="E143" s="110">
        <v>849</v>
      </c>
      <c r="F143" s="110" t="s">
        <v>321</v>
      </c>
      <c r="G143" s="110" t="s">
        <v>304</v>
      </c>
      <c r="H143" s="110" t="s">
        <v>92</v>
      </c>
      <c r="I143" s="110">
        <v>3</v>
      </c>
      <c r="J143" s="111">
        <v>17</v>
      </c>
      <c r="K143" s="111">
        <v>27</v>
      </c>
      <c r="L143" s="110" t="s">
        <v>382</v>
      </c>
    </row>
    <row r="144" spans="1:12" ht="16.5">
      <c r="A144" s="110">
        <v>102</v>
      </c>
      <c r="B144" s="111">
        <v>1</v>
      </c>
      <c r="C144" s="110">
        <v>119</v>
      </c>
      <c r="D144" s="110" t="s">
        <v>6</v>
      </c>
      <c r="E144" s="110">
        <v>849</v>
      </c>
      <c r="F144" s="110" t="s">
        <v>321</v>
      </c>
      <c r="G144" s="110" t="s">
        <v>304</v>
      </c>
      <c r="H144" s="110" t="s">
        <v>92</v>
      </c>
      <c r="I144" s="110">
        <v>4</v>
      </c>
      <c r="J144" s="111">
        <v>24</v>
      </c>
      <c r="K144" s="111">
        <v>26</v>
      </c>
      <c r="L144" s="110" t="s">
        <v>382</v>
      </c>
    </row>
    <row r="145" spans="1:12" ht="16.5">
      <c r="A145" s="110">
        <v>102</v>
      </c>
      <c r="B145" s="111">
        <v>1</v>
      </c>
      <c r="C145" s="110">
        <v>119</v>
      </c>
      <c r="D145" s="110" t="s">
        <v>6</v>
      </c>
      <c r="E145" s="110">
        <v>849</v>
      </c>
      <c r="F145" s="110" t="s">
        <v>321</v>
      </c>
      <c r="G145" s="110" t="s">
        <v>304</v>
      </c>
      <c r="H145" s="110" t="s">
        <v>92</v>
      </c>
      <c r="I145" s="110">
        <v>5</v>
      </c>
      <c r="J145" s="111">
        <v>1</v>
      </c>
      <c r="K145" s="111">
        <v>5</v>
      </c>
      <c r="L145" s="110" t="s">
        <v>382</v>
      </c>
    </row>
    <row r="146" spans="1:12" ht="16.5">
      <c r="A146" s="110">
        <v>102</v>
      </c>
      <c r="B146" s="111">
        <v>1</v>
      </c>
      <c r="C146" s="110">
        <v>119</v>
      </c>
      <c r="D146" s="110" t="s">
        <v>6</v>
      </c>
      <c r="E146" s="110">
        <v>849</v>
      </c>
      <c r="F146" s="110" t="s">
        <v>321</v>
      </c>
      <c r="G146" s="110" t="s">
        <v>304</v>
      </c>
      <c r="H146" s="110" t="s">
        <v>92</v>
      </c>
      <c r="I146" s="110">
        <v>6</v>
      </c>
      <c r="J146" s="111">
        <v>2</v>
      </c>
      <c r="K146" s="111">
        <v>3</v>
      </c>
      <c r="L146" s="110" t="s">
        <v>382</v>
      </c>
    </row>
    <row r="147" spans="1:12" ht="16.5">
      <c r="A147" s="110">
        <v>102</v>
      </c>
      <c r="B147" s="111">
        <v>1</v>
      </c>
      <c r="C147" s="110">
        <v>119</v>
      </c>
      <c r="D147" s="110" t="s">
        <v>6</v>
      </c>
      <c r="E147" s="110">
        <v>849</v>
      </c>
      <c r="F147" s="110" t="s">
        <v>321</v>
      </c>
      <c r="G147" s="110" t="s">
        <v>317</v>
      </c>
      <c r="H147" s="110" t="s">
        <v>387</v>
      </c>
      <c r="I147" s="110">
        <v>1</v>
      </c>
      <c r="J147" s="111">
        <v>34</v>
      </c>
      <c r="K147" s="111">
        <v>17</v>
      </c>
      <c r="L147" s="110" t="s">
        <v>382</v>
      </c>
    </row>
    <row r="148" spans="1:12" ht="16.5">
      <c r="A148" s="110">
        <v>102</v>
      </c>
      <c r="B148" s="111">
        <v>1</v>
      </c>
      <c r="C148" s="110">
        <v>119</v>
      </c>
      <c r="D148" s="110" t="s">
        <v>6</v>
      </c>
      <c r="E148" s="110">
        <v>849</v>
      </c>
      <c r="F148" s="110" t="s">
        <v>321</v>
      </c>
      <c r="G148" s="110" t="s">
        <v>317</v>
      </c>
      <c r="H148" s="110" t="s">
        <v>387</v>
      </c>
      <c r="I148" s="110">
        <v>2</v>
      </c>
      <c r="J148" s="111">
        <v>27</v>
      </c>
      <c r="K148" s="111">
        <v>17</v>
      </c>
      <c r="L148" s="110" t="s">
        <v>382</v>
      </c>
    </row>
    <row r="149" spans="1:12" ht="16.5">
      <c r="A149" s="110">
        <v>102</v>
      </c>
      <c r="B149" s="111">
        <v>1</v>
      </c>
      <c r="C149" s="110">
        <v>119</v>
      </c>
      <c r="D149" s="110" t="s">
        <v>6</v>
      </c>
      <c r="E149" s="110">
        <v>849</v>
      </c>
      <c r="F149" s="110" t="s">
        <v>321</v>
      </c>
      <c r="G149" s="110" t="s">
        <v>317</v>
      </c>
      <c r="H149" s="110" t="s">
        <v>387</v>
      </c>
      <c r="I149" s="110">
        <v>3</v>
      </c>
      <c r="J149" s="111">
        <v>25</v>
      </c>
      <c r="K149" s="111">
        <v>19</v>
      </c>
      <c r="L149" s="110" t="s">
        <v>382</v>
      </c>
    </row>
    <row r="150" spans="1:12" ht="16.5">
      <c r="A150" s="110">
        <v>102</v>
      </c>
      <c r="B150" s="111">
        <v>1</v>
      </c>
      <c r="C150" s="110">
        <v>119</v>
      </c>
      <c r="D150" s="110" t="s">
        <v>6</v>
      </c>
      <c r="E150" s="110">
        <v>849</v>
      </c>
      <c r="F150" s="110" t="s">
        <v>321</v>
      </c>
      <c r="G150" s="110" t="s">
        <v>317</v>
      </c>
      <c r="H150" s="110" t="s">
        <v>387</v>
      </c>
      <c r="I150" s="110">
        <v>4</v>
      </c>
      <c r="J150" s="111">
        <v>7</v>
      </c>
      <c r="K150" s="111">
        <v>13</v>
      </c>
      <c r="L150" s="110" t="s">
        <v>382</v>
      </c>
    </row>
    <row r="151" spans="1:12" ht="16.5">
      <c r="A151" s="110">
        <v>102</v>
      </c>
      <c r="B151" s="111">
        <v>1</v>
      </c>
      <c r="C151" s="110">
        <v>119</v>
      </c>
      <c r="D151" s="110" t="s">
        <v>6</v>
      </c>
      <c r="E151" s="110">
        <v>849</v>
      </c>
      <c r="F151" s="110" t="s">
        <v>321</v>
      </c>
      <c r="G151" s="110" t="s">
        <v>317</v>
      </c>
      <c r="H151" s="110" t="s">
        <v>387</v>
      </c>
      <c r="I151" s="110">
        <v>5</v>
      </c>
      <c r="J151" s="111">
        <v>6</v>
      </c>
      <c r="K151" s="111">
        <v>5</v>
      </c>
      <c r="L151" s="110" t="s">
        <v>382</v>
      </c>
    </row>
    <row r="152" spans="1:12" ht="16.5">
      <c r="A152" s="110">
        <v>102</v>
      </c>
      <c r="B152" s="111">
        <v>1</v>
      </c>
      <c r="C152" s="110">
        <v>119</v>
      </c>
      <c r="D152" s="110" t="s">
        <v>6</v>
      </c>
      <c r="E152" s="110">
        <v>849</v>
      </c>
      <c r="F152" s="110" t="s">
        <v>321</v>
      </c>
      <c r="G152" s="110" t="s">
        <v>317</v>
      </c>
      <c r="H152" s="110" t="s">
        <v>387</v>
      </c>
      <c r="I152" s="110">
        <v>6</v>
      </c>
      <c r="J152" s="111">
        <v>1</v>
      </c>
      <c r="K152" s="111">
        <v>0</v>
      </c>
      <c r="L152" s="110" t="s">
        <v>382</v>
      </c>
    </row>
    <row r="153" spans="1:12" ht="16.5">
      <c r="A153" s="110">
        <v>102</v>
      </c>
      <c r="B153" s="111">
        <v>1</v>
      </c>
      <c r="C153" s="110">
        <v>119</v>
      </c>
      <c r="D153" s="110" t="s">
        <v>6</v>
      </c>
      <c r="E153" s="110">
        <v>851</v>
      </c>
      <c r="F153" s="110" t="s">
        <v>322</v>
      </c>
      <c r="G153" s="110" t="s">
        <v>302</v>
      </c>
      <c r="H153" s="110" t="s">
        <v>90</v>
      </c>
      <c r="I153" s="110">
        <v>1</v>
      </c>
      <c r="J153" s="111">
        <v>7</v>
      </c>
      <c r="K153" s="111">
        <v>11</v>
      </c>
      <c r="L153" s="110" t="s">
        <v>382</v>
      </c>
    </row>
    <row r="154" spans="1:12" ht="16.5">
      <c r="A154" s="110">
        <v>102</v>
      </c>
      <c r="B154" s="111">
        <v>1</v>
      </c>
      <c r="C154" s="110">
        <v>119</v>
      </c>
      <c r="D154" s="110" t="s">
        <v>6</v>
      </c>
      <c r="E154" s="110">
        <v>851</v>
      </c>
      <c r="F154" s="110" t="s">
        <v>322</v>
      </c>
      <c r="G154" s="110" t="s">
        <v>302</v>
      </c>
      <c r="H154" s="110" t="s">
        <v>90</v>
      </c>
      <c r="I154" s="110">
        <v>2</v>
      </c>
      <c r="J154" s="111">
        <v>8</v>
      </c>
      <c r="K154" s="111">
        <v>10</v>
      </c>
      <c r="L154" s="110" t="s">
        <v>382</v>
      </c>
    </row>
    <row r="155" spans="1:12" ht="16.5">
      <c r="A155" s="110">
        <v>102</v>
      </c>
      <c r="B155" s="111">
        <v>1</v>
      </c>
      <c r="C155" s="110">
        <v>119</v>
      </c>
      <c r="D155" s="110" t="s">
        <v>6</v>
      </c>
      <c r="E155" s="110">
        <v>851</v>
      </c>
      <c r="F155" s="110" t="s">
        <v>322</v>
      </c>
      <c r="G155" s="110" t="s">
        <v>302</v>
      </c>
      <c r="H155" s="110" t="s">
        <v>90</v>
      </c>
      <c r="I155" s="110">
        <v>3</v>
      </c>
      <c r="J155" s="111">
        <v>7</v>
      </c>
      <c r="K155" s="111">
        <v>3</v>
      </c>
      <c r="L155" s="110" t="s">
        <v>382</v>
      </c>
    </row>
    <row r="156" spans="1:12" ht="16.5">
      <c r="A156" s="110">
        <v>102</v>
      </c>
      <c r="B156" s="111">
        <v>1</v>
      </c>
      <c r="C156" s="110">
        <v>119</v>
      </c>
      <c r="D156" s="110" t="s">
        <v>6</v>
      </c>
      <c r="E156" s="110">
        <v>851</v>
      </c>
      <c r="F156" s="110" t="s">
        <v>322</v>
      </c>
      <c r="G156" s="110" t="s">
        <v>302</v>
      </c>
      <c r="H156" s="110" t="s">
        <v>90</v>
      </c>
      <c r="I156" s="110">
        <v>4</v>
      </c>
      <c r="J156" s="111">
        <v>4</v>
      </c>
      <c r="K156" s="111">
        <v>0</v>
      </c>
      <c r="L156" s="110" t="s">
        <v>382</v>
      </c>
    </row>
    <row r="157" spans="1:12" ht="16.5">
      <c r="A157" s="110">
        <v>102</v>
      </c>
      <c r="B157" s="111">
        <v>1</v>
      </c>
      <c r="C157" s="110">
        <v>119</v>
      </c>
      <c r="D157" s="110" t="s">
        <v>6</v>
      </c>
      <c r="E157" s="110">
        <v>851</v>
      </c>
      <c r="F157" s="110" t="s">
        <v>322</v>
      </c>
      <c r="G157" s="110" t="s">
        <v>304</v>
      </c>
      <c r="H157" s="110" t="s">
        <v>92</v>
      </c>
      <c r="I157" s="110">
        <v>1</v>
      </c>
      <c r="J157" s="111">
        <v>29</v>
      </c>
      <c r="K157" s="111">
        <v>18</v>
      </c>
      <c r="L157" s="110" t="s">
        <v>382</v>
      </c>
    </row>
    <row r="158" spans="1:12" ht="16.5">
      <c r="A158" s="110">
        <v>102</v>
      </c>
      <c r="B158" s="111">
        <v>1</v>
      </c>
      <c r="C158" s="110">
        <v>119</v>
      </c>
      <c r="D158" s="110" t="s">
        <v>6</v>
      </c>
      <c r="E158" s="110">
        <v>851</v>
      </c>
      <c r="F158" s="110" t="s">
        <v>322</v>
      </c>
      <c r="G158" s="110" t="s">
        <v>304</v>
      </c>
      <c r="H158" s="110" t="s">
        <v>92</v>
      </c>
      <c r="I158" s="110">
        <v>2</v>
      </c>
      <c r="J158" s="111">
        <v>17</v>
      </c>
      <c r="K158" s="111">
        <v>28</v>
      </c>
      <c r="L158" s="110" t="s">
        <v>382</v>
      </c>
    </row>
    <row r="159" spans="1:12" ht="16.5">
      <c r="A159" s="110">
        <v>102</v>
      </c>
      <c r="B159" s="111">
        <v>1</v>
      </c>
      <c r="C159" s="110">
        <v>119</v>
      </c>
      <c r="D159" s="110" t="s">
        <v>6</v>
      </c>
      <c r="E159" s="110">
        <v>851</v>
      </c>
      <c r="F159" s="110" t="s">
        <v>322</v>
      </c>
      <c r="G159" s="110" t="s">
        <v>304</v>
      </c>
      <c r="H159" s="110" t="s">
        <v>92</v>
      </c>
      <c r="I159" s="110">
        <v>3</v>
      </c>
      <c r="J159" s="111">
        <v>22</v>
      </c>
      <c r="K159" s="111">
        <v>24</v>
      </c>
      <c r="L159" s="110" t="s">
        <v>382</v>
      </c>
    </row>
    <row r="160" spans="1:12" ht="16.5">
      <c r="A160" s="110">
        <v>102</v>
      </c>
      <c r="B160" s="111">
        <v>1</v>
      </c>
      <c r="C160" s="110">
        <v>119</v>
      </c>
      <c r="D160" s="110" t="s">
        <v>6</v>
      </c>
      <c r="E160" s="110">
        <v>851</v>
      </c>
      <c r="F160" s="110" t="s">
        <v>322</v>
      </c>
      <c r="G160" s="110" t="s">
        <v>304</v>
      </c>
      <c r="H160" s="110" t="s">
        <v>92</v>
      </c>
      <c r="I160" s="110">
        <v>4</v>
      </c>
      <c r="J160" s="111">
        <v>23</v>
      </c>
      <c r="K160" s="111">
        <v>21</v>
      </c>
      <c r="L160" s="110" t="s">
        <v>382</v>
      </c>
    </row>
    <row r="161" spans="1:12" ht="16.5">
      <c r="A161" s="110">
        <v>102</v>
      </c>
      <c r="B161" s="111">
        <v>1</v>
      </c>
      <c r="C161" s="110">
        <v>119</v>
      </c>
      <c r="D161" s="110" t="s">
        <v>6</v>
      </c>
      <c r="E161" s="110">
        <v>851</v>
      </c>
      <c r="F161" s="110" t="s">
        <v>322</v>
      </c>
      <c r="G161" s="110" t="s">
        <v>304</v>
      </c>
      <c r="H161" s="110" t="s">
        <v>92</v>
      </c>
      <c r="I161" s="110">
        <v>5</v>
      </c>
      <c r="J161" s="111">
        <v>5</v>
      </c>
      <c r="K161" s="111">
        <v>2</v>
      </c>
      <c r="L161" s="110" t="s">
        <v>382</v>
      </c>
    </row>
    <row r="162" spans="1:12" ht="16.5">
      <c r="A162" s="110">
        <v>102</v>
      </c>
      <c r="B162" s="111">
        <v>1</v>
      </c>
      <c r="C162" s="110">
        <v>119</v>
      </c>
      <c r="D162" s="110" t="s">
        <v>6</v>
      </c>
      <c r="E162" s="110">
        <v>853</v>
      </c>
      <c r="F162" s="110" t="s">
        <v>323</v>
      </c>
      <c r="G162" s="110" t="s">
        <v>304</v>
      </c>
      <c r="H162" s="110" t="s">
        <v>92</v>
      </c>
      <c r="I162" s="110">
        <v>1</v>
      </c>
      <c r="J162" s="111">
        <v>17</v>
      </c>
      <c r="K162" s="111">
        <v>29</v>
      </c>
      <c r="L162" s="110" t="s">
        <v>382</v>
      </c>
    </row>
    <row r="163" spans="1:12" ht="16.5">
      <c r="A163" s="110">
        <v>102</v>
      </c>
      <c r="B163" s="111">
        <v>1</v>
      </c>
      <c r="C163" s="110">
        <v>119</v>
      </c>
      <c r="D163" s="110" t="s">
        <v>6</v>
      </c>
      <c r="E163" s="110">
        <v>853</v>
      </c>
      <c r="F163" s="110" t="s">
        <v>323</v>
      </c>
      <c r="G163" s="110" t="s">
        <v>304</v>
      </c>
      <c r="H163" s="110" t="s">
        <v>92</v>
      </c>
      <c r="I163" s="110">
        <v>2</v>
      </c>
      <c r="J163" s="111">
        <v>12</v>
      </c>
      <c r="K163" s="111">
        <v>31</v>
      </c>
      <c r="L163" s="110" t="s">
        <v>382</v>
      </c>
    </row>
    <row r="164" spans="1:12" ht="16.5">
      <c r="A164" s="110">
        <v>102</v>
      </c>
      <c r="B164" s="111">
        <v>1</v>
      </c>
      <c r="C164" s="110">
        <v>119</v>
      </c>
      <c r="D164" s="110" t="s">
        <v>6</v>
      </c>
      <c r="E164" s="110">
        <v>853</v>
      </c>
      <c r="F164" s="110" t="s">
        <v>323</v>
      </c>
      <c r="G164" s="110" t="s">
        <v>304</v>
      </c>
      <c r="H164" s="110" t="s">
        <v>92</v>
      </c>
      <c r="I164" s="110">
        <v>3</v>
      </c>
      <c r="J164" s="111">
        <v>13</v>
      </c>
      <c r="K164" s="111">
        <v>30</v>
      </c>
      <c r="L164" s="110" t="s">
        <v>382</v>
      </c>
    </row>
    <row r="165" spans="1:12" ht="16.5">
      <c r="A165" s="110">
        <v>102</v>
      </c>
      <c r="B165" s="111">
        <v>1</v>
      </c>
      <c r="C165" s="110">
        <v>119</v>
      </c>
      <c r="D165" s="110" t="s">
        <v>6</v>
      </c>
      <c r="E165" s="110">
        <v>853</v>
      </c>
      <c r="F165" s="110" t="s">
        <v>323</v>
      </c>
      <c r="G165" s="110" t="s">
        <v>304</v>
      </c>
      <c r="H165" s="110" t="s">
        <v>92</v>
      </c>
      <c r="I165" s="110">
        <v>4</v>
      </c>
      <c r="J165" s="111">
        <v>21</v>
      </c>
      <c r="K165" s="111">
        <v>20</v>
      </c>
      <c r="L165" s="110" t="s">
        <v>382</v>
      </c>
    </row>
    <row r="166" spans="1:12" ht="16.5">
      <c r="A166" s="110">
        <v>102</v>
      </c>
      <c r="B166" s="111">
        <v>1</v>
      </c>
      <c r="C166" s="110">
        <v>119</v>
      </c>
      <c r="D166" s="110" t="s">
        <v>6</v>
      </c>
      <c r="E166" s="110">
        <v>853</v>
      </c>
      <c r="F166" s="110" t="s">
        <v>323</v>
      </c>
      <c r="G166" s="110" t="s">
        <v>304</v>
      </c>
      <c r="H166" s="110" t="s">
        <v>92</v>
      </c>
      <c r="I166" s="110">
        <v>5</v>
      </c>
      <c r="J166" s="111">
        <v>5</v>
      </c>
      <c r="K166" s="111">
        <v>1</v>
      </c>
      <c r="L166" s="110" t="s">
        <v>382</v>
      </c>
    </row>
    <row r="167" spans="1:12" ht="16.5">
      <c r="A167" s="110">
        <v>102</v>
      </c>
      <c r="B167" s="111">
        <v>1</v>
      </c>
      <c r="C167" s="110">
        <v>119</v>
      </c>
      <c r="D167" s="110" t="s">
        <v>6</v>
      </c>
      <c r="E167" s="110">
        <v>853</v>
      </c>
      <c r="F167" s="110" t="s">
        <v>323</v>
      </c>
      <c r="G167" s="110" t="s">
        <v>304</v>
      </c>
      <c r="H167" s="110" t="s">
        <v>92</v>
      </c>
      <c r="I167" s="110">
        <v>8</v>
      </c>
      <c r="J167" s="111">
        <v>0</v>
      </c>
      <c r="K167" s="111">
        <v>1</v>
      </c>
      <c r="L167" s="110" t="s">
        <v>382</v>
      </c>
    </row>
    <row r="168" spans="1:12" ht="16.5">
      <c r="A168" s="110">
        <v>102</v>
      </c>
      <c r="B168" s="111">
        <v>1</v>
      </c>
      <c r="C168" s="110">
        <v>119</v>
      </c>
      <c r="D168" s="110" t="s">
        <v>6</v>
      </c>
      <c r="E168" s="110">
        <v>2866</v>
      </c>
      <c r="F168" s="110" t="s">
        <v>324</v>
      </c>
      <c r="G168" s="110" t="s">
        <v>309</v>
      </c>
      <c r="H168" s="110" t="s">
        <v>91</v>
      </c>
      <c r="I168" s="110">
        <v>1</v>
      </c>
      <c r="J168" s="111">
        <v>8</v>
      </c>
      <c r="K168" s="111">
        <v>1</v>
      </c>
      <c r="L168" s="110" t="s">
        <v>382</v>
      </c>
    </row>
    <row r="169" spans="1:12" ht="16.5">
      <c r="A169" s="110">
        <v>102</v>
      </c>
      <c r="B169" s="111">
        <v>1</v>
      </c>
      <c r="C169" s="110">
        <v>119</v>
      </c>
      <c r="D169" s="110" t="s">
        <v>6</v>
      </c>
      <c r="E169" s="110">
        <v>2866</v>
      </c>
      <c r="F169" s="110" t="s">
        <v>324</v>
      </c>
      <c r="G169" s="110" t="s">
        <v>309</v>
      </c>
      <c r="H169" s="110" t="s">
        <v>91</v>
      </c>
      <c r="I169" s="110">
        <v>2</v>
      </c>
      <c r="J169" s="111">
        <v>4</v>
      </c>
      <c r="K169" s="111">
        <v>1</v>
      </c>
      <c r="L169" s="110" t="s">
        <v>382</v>
      </c>
    </row>
    <row r="170" spans="1:12" ht="16.5">
      <c r="A170" s="110">
        <v>102</v>
      </c>
      <c r="B170" s="111">
        <v>1</v>
      </c>
      <c r="C170" s="110">
        <v>119</v>
      </c>
      <c r="D170" s="110" t="s">
        <v>6</v>
      </c>
      <c r="E170" s="110">
        <v>2866</v>
      </c>
      <c r="F170" s="110" t="s">
        <v>324</v>
      </c>
      <c r="G170" s="110" t="s">
        <v>309</v>
      </c>
      <c r="H170" s="110" t="s">
        <v>91</v>
      </c>
      <c r="I170" s="110">
        <v>3</v>
      </c>
      <c r="J170" s="111">
        <v>3</v>
      </c>
      <c r="K170" s="111">
        <v>3</v>
      </c>
      <c r="L170" s="110" t="s">
        <v>382</v>
      </c>
    </row>
    <row r="171" spans="1:12" ht="16.5">
      <c r="A171" s="110">
        <v>102</v>
      </c>
      <c r="B171" s="111">
        <v>1</v>
      </c>
      <c r="C171" s="110">
        <v>119</v>
      </c>
      <c r="D171" s="110" t="s">
        <v>6</v>
      </c>
      <c r="E171" s="110">
        <v>2866</v>
      </c>
      <c r="F171" s="110" t="s">
        <v>324</v>
      </c>
      <c r="G171" s="110" t="s">
        <v>309</v>
      </c>
      <c r="H171" s="110" t="s">
        <v>91</v>
      </c>
      <c r="I171" s="110">
        <v>4</v>
      </c>
      <c r="J171" s="111">
        <v>5</v>
      </c>
      <c r="K171" s="111">
        <v>6</v>
      </c>
      <c r="L171" s="110" t="s">
        <v>382</v>
      </c>
    </row>
    <row r="172" spans="1:12" ht="16.5">
      <c r="A172" s="110">
        <v>102</v>
      </c>
      <c r="B172" s="111">
        <v>1</v>
      </c>
      <c r="C172" s="110">
        <v>119</v>
      </c>
      <c r="D172" s="110" t="s">
        <v>6</v>
      </c>
      <c r="E172" s="110">
        <v>2866</v>
      </c>
      <c r="F172" s="110" t="s">
        <v>324</v>
      </c>
      <c r="G172" s="110" t="s">
        <v>309</v>
      </c>
      <c r="H172" s="110" t="s">
        <v>91</v>
      </c>
      <c r="I172" s="110">
        <v>5</v>
      </c>
      <c r="J172" s="111">
        <v>4</v>
      </c>
      <c r="K172" s="111">
        <v>2</v>
      </c>
      <c r="L172" s="110" t="s">
        <v>382</v>
      </c>
    </row>
    <row r="173" spans="1:12" ht="16.5">
      <c r="A173" s="110">
        <v>102</v>
      </c>
      <c r="B173" s="111">
        <v>1</v>
      </c>
      <c r="C173" s="110">
        <v>119</v>
      </c>
      <c r="D173" s="110" t="s">
        <v>6</v>
      </c>
      <c r="E173" s="110">
        <v>2866</v>
      </c>
      <c r="F173" s="110" t="s">
        <v>324</v>
      </c>
      <c r="G173" s="110" t="s">
        <v>309</v>
      </c>
      <c r="H173" s="110" t="s">
        <v>91</v>
      </c>
      <c r="I173" s="110">
        <v>6</v>
      </c>
      <c r="J173" s="111">
        <v>0</v>
      </c>
      <c r="K173" s="111">
        <v>1</v>
      </c>
      <c r="L173" s="110" t="s">
        <v>382</v>
      </c>
    </row>
    <row r="174" spans="1:12" ht="16.5">
      <c r="A174" s="110">
        <v>102</v>
      </c>
      <c r="B174" s="111">
        <v>1</v>
      </c>
      <c r="C174" s="110">
        <v>119</v>
      </c>
      <c r="D174" s="110" t="s">
        <v>6</v>
      </c>
      <c r="E174" s="110">
        <v>2866</v>
      </c>
      <c r="F174" s="110" t="s">
        <v>324</v>
      </c>
      <c r="G174" s="110" t="s">
        <v>309</v>
      </c>
      <c r="H174" s="110" t="s">
        <v>91</v>
      </c>
      <c r="I174" s="110">
        <v>7</v>
      </c>
      <c r="J174" s="111">
        <v>3</v>
      </c>
      <c r="K174" s="111">
        <v>1</v>
      </c>
      <c r="L174" s="110" t="s">
        <v>382</v>
      </c>
    </row>
    <row r="175" spans="1:12" ht="16.5">
      <c r="A175" s="110">
        <v>102</v>
      </c>
      <c r="B175" s="111">
        <v>1</v>
      </c>
      <c r="C175" s="110">
        <v>119</v>
      </c>
      <c r="D175" s="110" t="s">
        <v>6</v>
      </c>
      <c r="E175" s="110">
        <v>2866</v>
      </c>
      <c r="F175" s="110" t="s">
        <v>324</v>
      </c>
      <c r="G175" s="110" t="s">
        <v>309</v>
      </c>
      <c r="H175" s="110" t="s">
        <v>91</v>
      </c>
      <c r="I175" s="110">
        <v>8</v>
      </c>
      <c r="J175" s="111">
        <v>0</v>
      </c>
      <c r="K175" s="111">
        <v>1</v>
      </c>
      <c r="L175" s="110" t="s">
        <v>382</v>
      </c>
    </row>
    <row r="176" spans="1:12" ht="16.5">
      <c r="A176" s="110">
        <v>102</v>
      </c>
      <c r="B176" s="111">
        <v>1</v>
      </c>
      <c r="C176" s="110">
        <v>119</v>
      </c>
      <c r="D176" s="110" t="s">
        <v>6</v>
      </c>
      <c r="E176" s="110">
        <v>4743</v>
      </c>
      <c r="F176" s="110" t="s">
        <v>393</v>
      </c>
      <c r="G176" s="110" t="s">
        <v>304</v>
      </c>
      <c r="H176" s="110" t="s">
        <v>92</v>
      </c>
      <c r="I176" s="110">
        <v>1</v>
      </c>
      <c r="J176" s="111">
        <v>24</v>
      </c>
      <c r="K176" s="111">
        <v>20</v>
      </c>
      <c r="L176" s="110" t="s">
        <v>382</v>
      </c>
    </row>
    <row r="177" spans="1:12" ht="16.5">
      <c r="A177" s="110">
        <v>102</v>
      </c>
      <c r="B177" s="111">
        <v>1</v>
      </c>
      <c r="C177" s="110">
        <v>119</v>
      </c>
      <c r="D177" s="110" t="s">
        <v>6</v>
      </c>
      <c r="E177" s="110">
        <v>4743</v>
      </c>
      <c r="F177" s="110" t="s">
        <v>393</v>
      </c>
      <c r="G177" s="110" t="s">
        <v>304</v>
      </c>
      <c r="H177" s="110" t="s">
        <v>92</v>
      </c>
      <c r="I177" s="110">
        <v>2</v>
      </c>
      <c r="J177" s="111">
        <v>24</v>
      </c>
      <c r="K177" s="111">
        <v>16</v>
      </c>
      <c r="L177" s="110" t="s">
        <v>382</v>
      </c>
    </row>
    <row r="178" spans="1:12" ht="16.5">
      <c r="A178" s="110">
        <v>102</v>
      </c>
      <c r="B178" s="111">
        <v>1</v>
      </c>
      <c r="C178" s="110">
        <v>119</v>
      </c>
      <c r="D178" s="110" t="s">
        <v>6</v>
      </c>
      <c r="E178" s="110">
        <v>4747</v>
      </c>
      <c r="F178" s="110" t="s">
        <v>325</v>
      </c>
      <c r="G178" s="110" t="s">
        <v>302</v>
      </c>
      <c r="H178" s="110" t="s">
        <v>90</v>
      </c>
      <c r="I178" s="110">
        <v>1</v>
      </c>
      <c r="J178" s="111">
        <v>9</v>
      </c>
      <c r="K178" s="111">
        <v>1</v>
      </c>
      <c r="L178" s="110" t="s">
        <v>382</v>
      </c>
    </row>
    <row r="179" spans="1:12" ht="16.5">
      <c r="A179" s="110">
        <v>102</v>
      </c>
      <c r="B179" s="111">
        <v>1</v>
      </c>
      <c r="C179" s="110">
        <v>119</v>
      </c>
      <c r="D179" s="110" t="s">
        <v>6</v>
      </c>
      <c r="E179" s="110">
        <v>4747</v>
      </c>
      <c r="F179" s="110" t="s">
        <v>325</v>
      </c>
      <c r="G179" s="110" t="s">
        <v>302</v>
      </c>
      <c r="H179" s="110" t="s">
        <v>90</v>
      </c>
      <c r="I179" s="110">
        <v>2</v>
      </c>
      <c r="J179" s="111">
        <v>7</v>
      </c>
      <c r="K179" s="111">
        <v>3</v>
      </c>
      <c r="L179" s="110" t="s">
        <v>382</v>
      </c>
    </row>
    <row r="180" spans="1:12" ht="16.5">
      <c r="A180" s="110">
        <v>102</v>
      </c>
      <c r="B180" s="111">
        <v>1</v>
      </c>
      <c r="C180" s="110">
        <v>119</v>
      </c>
      <c r="D180" s="110" t="s">
        <v>6</v>
      </c>
      <c r="E180" s="110">
        <v>4747</v>
      </c>
      <c r="F180" s="110" t="s">
        <v>325</v>
      </c>
      <c r="G180" s="110" t="s">
        <v>302</v>
      </c>
      <c r="H180" s="110" t="s">
        <v>90</v>
      </c>
      <c r="I180" s="110">
        <v>3</v>
      </c>
      <c r="J180" s="111">
        <v>3</v>
      </c>
      <c r="K180" s="111">
        <v>1</v>
      </c>
      <c r="L180" s="110" t="s">
        <v>382</v>
      </c>
    </row>
    <row r="181" spans="1:12" ht="16.5">
      <c r="A181" s="110">
        <v>102</v>
      </c>
      <c r="B181" s="111">
        <v>1</v>
      </c>
      <c r="C181" s="110">
        <v>119</v>
      </c>
      <c r="D181" s="110" t="s">
        <v>6</v>
      </c>
      <c r="E181" s="110">
        <v>4747</v>
      </c>
      <c r="F181" s="110" t="s">
        <v>325</v>
      </c>
      <c r="G181" s="110" t="s">
        <v>302</v>
      </c>
      <c r="H181" s="110" t="s">
        <v>90</v>
      </c>
      <c r="I181" s="110">
        <v>4</v>
      </c>
      <c r="J181" s="111">
        <v>1</v>
      </c>
      <c r="K181" s="111">
        <v>1</v>
      </c>
      <c r="L181" s="110" t="s">
        <v>382</v>
      </c>
    </row>
    <row r="182" spans="1:12" ht="16.5">
      <c r="A182" s="110">
        <v>102</v>
      </c>
      <c r="B182" s="111">
        <v>1</v>
      </c>
      <c r="C182" s="110">
        <v>119</v>
      </c>
      <c r="D182" s="110" t="s">
        <v>6</v>
      </c>
      <c r="E182" s="110">
        <v>4747</v>
      </c>
      <c r="F182" s="110" t="s">
        <v>325</v>
      </c>
      <c r="G182" s="110" t="s">
        <v>302</v>
      </c>
      <c r="H182" s="110" t="s">
        <v>90</v>
      </c>
      <c r="I182" s="110">
        <v>5</v>
      </c>
      <c r="J182" s="111">
        <v>0</v>
      </c>
      <c r="K182" s="111">
        <v>2</v>
      </c>
      <c r="L182" s="110" t="s">
        <v>382</v>
      </c>
    </row>
    <row r="183" spans="1:12" ht="16.5">
      <c r="A183" s="110">
        <v>102</v>
      </c>
      <c r="B183" s="111">
        <v>1</v>
      </c>
      <c r="C183" s="110">
        <v>119</v>
      </c>
      <c r="D183" s="110" t="s">
        <v>6</v>
      </c>
      <c r="E183" s="110">
        <v>4747</v>
      </c>
      <c r="F183" s="110" t="s">
        <v>325</v>
      </c>
      <c r="G183" s="110" t="s">
        <v>304</v>
      </c>
      <c r="H183" s="110" t="s">
        <v>92</v>
      </c>
      <c r="I183" s="110">
        <v>1</v>
      </c>
      <c r="J183" s="111">
        <v>17</v>
      </c>
      <c r="K183" s="111">
        <v>29</v>
      </c>
      <c r="L183" s="110" t="s">
        <v>382</v>
      </c>
    </row>
    <row r="184" spans="1:12" ht="16.5">
      <c r="A184" s="110">
        <v>102</v>
      </c>
      <c r="B184" s="111">
        <v>1</v>
      </c>
      <c r="C184" s="110">
        <v>119</v>
      </c>
      <c r="D184" s="110" t="s">
        <v>6</v>
      </c>
      <c r="E184" s="110">
        <v>4747</v>
      </c>
      <c r="F184" s="110" t="s">
        <v>325</v>
      </c>
      <c r="G184" s="110" t="s">
        <v>304</v>
      </c>
      <c r="H184" s="110" t="s">
        <v>92</v>
      </c>
      <c r="I184" s="110">
        <v>2</v>
      </c>
      <c r="J184" s="111">
        <v>24</v>
      </c>
      <c r="K184" s="111">
        <v>22</v>
      </c>
      <c r="L184" s="110" t="s">
        <v>382</v>
      </c>
    </row>
    <row r="185" spans="1:12" ht="16.5">
      <c r="A185" s="110">
        <v>102</v>
      </c>
      <c r="B185" s="111">
        <v>1</v>
      </c>
      <c r="C185" s="110">
        <v>119</v>
      </c>
      <c r="D185" s="110" t="s">
        <v>6</v>
      </c>
      <c r="E185" s="110">
        <v>4747</v>
      </c>
      <c r="F185" s="110" t="s">
        <v>325</v>
      </c>
      <c r="G185" s="110" t="s">
        <v>304</v>
      </c>
      <c r="H185" s="110" t="s">
        <v>92</v>
      </c>
      <c r="I185" s="110">
        <v>3</v>
      </c>
      <c r="J185" s="111">
        <v>23</v>
      </c>
      <c r="K185" s="111">
        <v>14</v>
      </c>
      <c r="L185" s="110" t="s">
        <v>382</v>
      </c>
    </row>
    <row r="186" spans="1:12" ht="16.5">
      <c r="A186" s="110">
        <v>102</v>
      </c>
      <c r="B186" s="111">
        <v>1</v>
      </c>
      <c r="C186" s="110">
        <v>119</v>
      </c>
      <c r="D186" s="110" t="s">
        <v>6</v>
      </c>
      <c r="E186" s="110">
        <v>4747</v>
      </c>
      <c r="F186" s="110" t="s">
        <v>325</v>
      </c>
      <c r="G186" s="110" t="s">
        <v>304</v>
      </c>
      <c r="H186" s="110" t="s">
        <v>92</v>
      </c>
      <c r="I186" s="110">
        <v>4</v>
      </c>
      <c r="J186" s="111">
        <v>33</v>
      </c>
      <c r="K186" s="111">
        <v>11</v>
      </c>
      <c r="L186" s="110" t="s">
        <v>382</v>
      </c>
    </row>
    <row r="187" spans="1:12" ht="16.5">
      <c r="A187" s="110">
        <v>102</v>
      </c>
      <c r="B187" s="111">
        <v>1</v>
      </c>
      <c r="C187" s="110">
        <v>119</v>
      </c>
      <c r="D187" s="110" t="s">
        <v>6</v>
      </c>
      <c r="E187" s="110">
        <v>4747</v>
      </c>
      <c r="F187" s="110" t="s">
        <v>325</v>
      </c>
      <c r="G187" s="110" t="s">
        <v>304</v>
      </c>
      <c r="H187" s="110" t="s">
        <v>92</v>
      </c>
      <c r="I187" s="110">
        <v>5</v>
      </c>
      <c r="J187" s="111">
        <v>7</v>
      </c>
      <c r="K187" s="111">
        <v>1</v>
      </c>
      <c r="L187" s="110" t="s">
        <v>382</v>
      </c>
    </row>
    <row r="188" spans="1:12" ht="16.5">
      <c r="A188" s="110">
        <v>102</v>
      </c>
      <c r="B188" s="111">
        <v>1</v>
      </c>
      <c r="C188" s="110">
        <v>119</v>
      </c>
      <c r="D188" s="110" t="s">
        <v>6</v>
      </c>
      <c r="E188" s="110">
        <v>4747</v>
      </c>
      <c r="F188" s="110" t="s">
        <v>325</v>
      </c>
      <c r="G188" s="110" t="s">
        <v>304</v>
      </c>
      <c r="H188" s="110" t="s">
        <v>92</v>
      </c>
      <c r="I188" s="110">
        <v>6</v>
      </c>
      <c r="J188" s="111">
        <v>2</v>
      </c>
      <c r="K188" s="111">
        <v>0</v>
      </c>
      <c r="L188" s="110" t="s">
        <v>382</v>
      </c>
    </row>
    <row r="189" spans="1:12" ht="16.5">
      <c r="A189" s="110">
        <v>102</v>
      </c>
      <c r="B189" s="111">
        <v>1</v>
      </c>
      <c r="C189" s="110">
        <v>119</v>
      </c>
      <c r="D189" s="110" t="s">
        <v>6</v>
      </c>
      <c r="E189" s="110">
        <v>4747</v>
      </c>
      <c r="F189" s="110" t="s">
        <v>325</v>
      </c>
      <c r="G189" s="110" t="s">
        <v>317</v>
      </c>
      <c r="H189" s="110" t="s">
        <v>387</v>
      </c>
      <c r="I189" s="110">
        <v>1</v>
      </c>
      <c r="J189" s="111">
        <v>29</v>
      </c>
      <c r="K189" s="111">
        <v>20</v>
      </c>
      <c r="L189" s="110" t="s">
        <v>382</v>
      </c>
    </row>
    <row r="190" spans="1:12" ht="16.5">
      <c r="A190" s="110">
        <v>102</v>
      </c>
      <c r="B190" s="111">
        <v>1</v>
      </c>
      <c r="C190" s="110">
        <v>119</v>
      </c>
      <c r="D190" s="110" t="s">
        <v>6</v>
      </c>
      <c r="E190" s="110">
        <v>4747</v>
      </c>
      <c r="F190" s="110" t="s">
        <v>325</v>
      </c>
      <c r="G190" s="110" t="s">
        <v>317</v>
      </c>
      <c r="H190" s="110" t="s">
        <v>387</v>
      </c>
      <c r="I190" s="110">
        <v>2</v>
      </c>
      <c r="J190" s="111">
        <v>26</v>
      </c>
      <c r="K190" s="111">
        <v>19</v>
      </c>
      <c r="L190" s="110" t="s">
        <v>382</v>
      </c>
    </row>
    <row r="191" spans="1:12" ht="16.5">
      <c r="A191" s="110">
        <v>102</v>
      </c>
      <c r="B191" s="111">
        <v>1</v>
      </c>
      <c r="C191" s="110">
        <v>119</v>
      </c>
      <c r="D191" s="110" t="s">
        <v>6</v>
      </c>
      <c r="E191" s="110">
        <v>4747</v>
      </c>
      <c r="F191" s="110" t="s">
        <v>325</v>
      </c>
      <c r="G191" s="110" t="s">
        <v>317</v>
      </c>
      <c r="H191" s="110" t="s">
        <v>387</v>
      </c>
      <c r="I191" s="110">
        <v>3</v>
      </c>
      <c r="J191" s="111">
        <v>24</v>
      </c>
      <c r="K191" s="111">
        <v>21</v>
      </c>
      <c r="L191" s="110" t="s">
        <v>382</v>
      </c>
    </row>
    <row r="192" spans="1:12" ht="16.5">
      <c r="A192" s="110">
        <v>102</v>
      </c>
      <c r="B192" s="111">
        <v>1</v>
      </c>
      <c r="C192" s="110">
        <v>119</v>
      </c>
      <c r="D192" s="110" t="s">
        <v>6</v>
      </c>
      <c r="E192" s="110">
        <v>4747</v>
      </c>
      <c r="F192" s="110" t="s">
        <v>325</v>
      </c>
      <c r="G192" s="110" t="s">
        <v>317</v>
      </c>
      <c r="H192" s="110" t="s">
        <v>387</v>
      </c>
      <c r="I192" s="110">
        <v>4</v>
      </c>
      <c r="J192" s="111">
        <v>24</v>
      </c>
      <c r="K192" s="111">
        <v>20</v>
      </c>
      <c r="L192" s="110" t="s">
        <v>382</v>
      </c>
    </row>
    <row r="193" spans="1:12" ht="16.5">
      <c r="A193" s="110">
        <v>102</v>
      </c>
      <c r="B193" s="111">
        <v>1</v>
      </c>
      <c r="C193" s="110">
        <v>119</v>
      </c>
      <c r="D193" s="110" t="s">
        <v>6</v>
      </c>
      <c r="E193" s="110">
        <v>4747</v>
      </c>
      <c r="F193" s="110" t="s">
        <v>325</v>
      </c>
      <c r="G193" s="110" t="s">
        <v>317</v>
      </c>
      <c r="H193" s="110" t="s">
        <v>387</v>
      </c>
      <c r="I193" s="110">
        <v>5</v>
      </c>
      <c r="J193" s="111">
        <v>7</v>
      </c>
      <c r="K193" s="111">
        <v>2</v>
      </c>
      <c r="L193" s="110" t="s">
        <v>382</v>
      </c>
    </row>
    <row r="194" spans="1:12" ht="16.5">
      <c r="A194" s="110">
        <v>102</v>
      </c>
      <c r="B194" s="111">
        <v>1</v>
      </c>
      <c r="C194" s="110">
        <v>119</v>
      </c>
      <c r="D194" s="110" t="s">
        <v>6</v>
      </c>
      <c r="E194" s="110">
        <v>4747</v>
      </c>
      <c r="F194" s="110" t="s">
        <v>325</v>
      </c>
      <c r="G194" s="110" t="s">
        <v>317</v>
      </c>
      <c r="H194" s="110" t="s">
        <v>387</v>
      </c>
      <c r="I194" s="110">
        <v>6</v>
      </c>
      <c r="J194" s="111">
        <v>1</v>
      </c>
      <c r="K194" s="111">
        <v>0</v>
      </c>
      <c r="L194" s="110" t="s">
        <v>382</v>
      </c>
    </row>
    <row r="195" spans="1:12" ht="16.5">
      <c r="A195" s="110">
        <v>102</v>
      </c>
      <c r="B195" s="111">
        <v>1</v>
      </c>
      <c r="C195" s="110">
        <v>120</v>
      </c>
      <c r="D195" s="110" t="s">
        <v>7</v>
      </c>
      <c r="E195" s="110">
        <v>854</v>
      </c>
      <c r="F195" s="110" t="s">
        <v>326</v>
      </c>
      <c r="G195" s="110" t="s">
        <v>302</v>
      </c>
      <c r="H195" s="110" t="s">
        <v>90</v>
      </c>
      <c r="I195" s="110">
        <v>1</v>
      </c>
      <c r="J195" s="111">
        <v>6</v>
      </c>
      <c r="K195" s="111">
        <v>1</v>
      </c>
      <c r="L195" s="110" t="s">
        <v>382</v>
      </c>
    </row>
    <row r="196" spans="1:12" ht="16.5">
      <c r="A196" s="110">
        <v>102</v>
      </c>
      <c r="B196" s="111">
        <v>1</v>
      </c>
      <c r="C196" s="110">
        <v>120</v>
      </c>
      <c r="D196" s="110" t="s">
        <v>7</v>
      </c>
      <c r="E196" s="110">
        <v>854</v>
      </c>
      <c r="F196" s="110" t="s">
        <v>326</v>
      </c>
      <c r="G196" s="110" t="s">
        <v>302</v>
      </c>
      <c r="H196" s="110" t="s">
        <v>90</v>
      </c>
      <c r="I196" s="110">
        <v>2</v>
      </c>
      <c r="J196" s="111">
        <v>6</v>
      </c>
      <c r="K196" s="111">
        <v>3</v>
      </c>
      <c r="L196" s="110" t="s">
        <v>382</v>
      </c>
    </row>
    <row r="197" spans="1:12" ht="16.5">
      <c r="A197" s="110">
        <v>102</v>
      </c>
      <c r="B197" s="111">
        <v>1</v>
      </c>
      <c r="C197" s="110">
        <v>120</v>
      </c>
      <c r="D197" s="110" t="s">
        <v>7</v>
      </c>
      <c r="E197" s="110">
        <v>854</v>
      </c>
      <c r="F197" s="110" t="s">
        <v>326</v>
      </c>
      <c r="G197" s="110" t="s">
        <v>302</v>
      </c>
      <c r="H197" s="110" t="s">
        <v>90</v>
      </c>
      <c r="I197" s="110">
        <v>3</v>
      </c>
      <c r="J197" s="111">
        <v>4</v>
      </c>
      <c r="K197" s="111">
        <v>4</v>
      </c>
      <c r="L197" s="110" t="s">
        <v>382</v>
      </c>
    </row>
    <row r="198" spans="1:12" ht="16.5">
      <c r="A198" s="110">
        <v>102</v>
      </c>
      <c r="B198" s="111">
        <v>1</v>
      </c>
      <c r="C198" s="110">
        <v>120</v>
      </c>
      <c r="D198" s="110" t="s">
        <v>7</v>
      </c>
      <c r="E198" s="110">
        <v>854</v>
      </c>
      <c r="F198" s="110" t="s">
        <v>326</v>
      </c>
      <c r="G198" s="110" t="s">
        <v>302</v>
      </c>
      <c r="H198" s="110" t="s">
        <v>90</v>
      </c>
      <c r="I198" s="110">
        <v>4</v>
      </c>
      <c r="J198" s="111">
        <v>3</v>
      </c>
      <c r="K198" s="111">
        <v>1</v>
      </c>
      <c r="L198" s="110" t="s">
        <v>382</v>
      </c>
    </row>
    <row r="199" spans="1:12" ht="16.5">
      <c r="A199" s="110">
        <v>102</v>
      </c>
      <c r="B199" s="111">
        <v>1</v>
      </c>
      <c r="C199" s="110">
        <v>120</v>
      </c>
      <c r="D199" s="110" t="s">
        <v>7</v>
      </c>
      <c r="E199" s="110">
        <v>854</v>
      </c>
      <c r="F199" s="110" t="s">
        <v>326</v>
      </c>
      <c r="G199" s="110" t="s">
        <v>304</v>
      </c>
      <c r="H199" s="110" t="s">
        <v>92</v>
      </c>
      <c r="I199" s="110">
        <v>1</v>
      </c>
      <c r="J199" s="111">
        <v>30</v>
      </c>
      <c r="K199" s="111">
        <v>21</v>
      </c>
      <c r="L199" s="110" t="s">
        <v>382</v>
      </c>
    </row>
    <row r="200" spans="1:12" ht="16.5">
      <c r="A200" s="110">
        <v>102</v>
      </c>
      <c r="B200" s="111">
        <v>1</v>
      </c>
      <c r="C200" s="110">
        <v>120</v>
      </c>
      <c r="D200" s="110" t="s">
        <v>7</v>
      </c>
      <c r="E200" s="110">
        <v>854</v>
      </c>
      <c r="F200" s="110" t="s">
        <v>326</v>
      </c>
      <c r="G200" s="110" t="s">
        <v>304</v>
      </c>
      <c r="H200" s="110" t="s">
        <v>92</v>
      </c>
      <c r="I200" s="110">
        <v>2</v>
      </c>
      <c r="J200" s="111">
        <v>31</v>
      </c>
      <c r="K200" s="111">
        <v>17</v>
      </c>
      <c r="L200" s="110" t="s">
        <v>382</v>
      </c>
    </row>
    <row r="201" spans="1:12" ht="16.5">
      <c r="A201" s="110">
        <v>102</v>
      </c>
      <c r="B201" s="111">
        <v>1</v>
      </c>
      <c r="C201" s="110">
        <v>120</v>
      </c>
      <c r="D201" s="110" t="s">
        <v>7</v>
      </c>
      <c r="E201" s="110">
        <v>854</v>
      </c>
      <c r="F201" s="110" t="s">
        <v>326</v>
      </c>
      <c r="G201" s="110" t="s">
        <v>304</v>
      </c>
      <c r="H201" s="110" t="s">
        <v>92</v>
      </c>
      <c r="I201" s="110">
        <v>3</v>
      </c>
      <c r="J201" s="111">
        <v>27</v>
      </c>
      <c r="K201" s="111">
        <v>19</v>
      </c>
      <c r="L201" s="110" t="s">
        <v>382</v>
      </c>
    </row>
    <row r="202" spans="1:12" ht="16.5">
      <c r="A202" s="110">
        <v>102</v>
      </c>
      <c r="B202" s="111">
        <v>1</v>
      </c>
      <c r="C202" s="110">
        <v>120</v>
      </c>
      <c r="D202" s="110" t="s">
        <v>7</v>
      </c>
      <c r="E202" s="110">
        <v>854</v>
      </c>
      <c r="F202" s="110" t="s">
        <v>326</v>
      </c>
      <c r="G202" s="110" t="s">
        <v>304</v>
      </c>
      <c r="H202" s="110" t="s">
        <v>92</v>
      </c>
      <c r="I202" s="110">
        <v>4</v>
      </c>
      <c r="J202" s="111">
        <v>21</v>
      </c>
      <c r="K202" s="111">
        <v>22</v>
      </c>
      <c r="L202" s="110" t="s">
        <v>382</v>
      </c>
    </row>
    <row r="203" spans="1:12" ht="16.5">
      <c r="A203" s="110">
        <v>102</v>
      </c>
      <c r="B203" s="111">
        <v>1</v>
      </c>
      <c r="C203" s="110">
        <v>120</v>
      </c>
      <c r="D203" s="110" t="s">
        <v>7</v>
      </c>
      <c r="E203" s="110">
        <v>854</v>
      </c>
      <c r="F203" s="110" t="s">
        <v>326</v>
      </c>
      <c r="G203" s="110" t="s">
        <v>304</v>
      </c>
      <c r="H203" s="110" t="s">
        <v>92</v>
      </c>
      <c r="I203" s="110">
        <v>5</v>
      </c>
      <c r="J203" s="111">
        <v>1</v>
      </c>
      <c r="K203" s="111">
        <v>0</v>
      </c>
      <c r="L203" s="110" t="s">
        <v>382</v>
      </c>
    </row>
    <row r="204" spans="1:12" ht="16.5">
      <c r="A204" s="110">
        <v>102</v>
      </c>
      <c r="B204" s="111">
        <v>1</v>
      </c>
      <c r="C204" s="110">
        <v>120</v>
      </c>
      <c r="D204" s="110" t="s">
        <v>7</v>
      </c>
      <c r="E204" s="110">
        <v>854</v>
      </c>
      <c r="F204" s="110" t="s">
        <v>326</v>
      </c>
      <c r="G204" s="110" t="s">
        <v>304</v>
      </c>
      <c r="H204" s="110" t="s">
        <v>92</v>
      </c>
      <c r="I204" s="110">
        <v>6</v>
      </c>
      <c r="J204" s="111">
        <v>1</v>
      </c>
      <c r="K204" s="111">
        <v>0</v>
      </c>
      <c r="L204" s="110" t="s">
        <v>382</v>
      </c>
    </row>
    <row r="205" spans="1:12" ht="16.5">
      <c r="A205" s="110">
        <v>102</v>
      </c>
      <c r="B205" s="111">
        <v>1</v>
      </c>
      <c r="C205" s="110">
        <v>120</v>
      </c>
      <c r="D205" s="110" t="s">
        <v>7</v>
      </c>
      <c r="E205" s="110">
        <v>855</v>
      </c>
      <c r="F205" s="110" t="s">
        <v>327</v>
      </c>
      <c r="G205" s="110" t="s">
        <v>302</v>
      </c>
      <c r="H205" s="110" t="s">
        <v>90</v>
      </c>
      <c r="I205" s="110">
        <v>1</v>
      </c>
      <c r="J205" s="111">
        <v>6</v>
      </c>
      <c r="K205" s="111">
        <v>2</v>
      </c>
      <c r="L205" s="110" t="s">
        <v>382</v>
      </c>
    </row>
    <row r="206" spans="1:12" ht="16.5">
      <c r="A206" s="110">
        <v>102</v>
      </c>
      <c r="B206" s="111">
        <v>1</v>
      </c>
      <c r="C206" s="110">
        <v>120</v>
      </c>
      <c r="D206" s="110" t="s">
        <v>7</v>
      </c>
      <c r="E206" s="110">
        <v>855</v>
      </c>
      <c r="F206" s="110" t="s">
        <v>327</v>
      </c>
      <c r="G206" s="110" t="s">
        <v>302</v>
      </c>
      <c r="H206" s="110" t="s">
        <v>90</v>
      </c>
      <c r="I206" s="110">
        <v>2</v>
      </c>
      <c r="J206" s="111">
        <v>7</v>
      </c>
      <c r="K206" s="111">
        <v>4</v>
      </c>
      <c r="L206" s="110" t="s">
        <v>382</v>
      </c>
    </row>
    <row r="207" spans="1:12" ht="16.5">
      <c r="A207" s="110">
        <v>102</v>
      </c>
      <c r="B207" s="111">
        <v>1</v>
      </c>
      <c r="C207" s="110">
        <v>120</v>
      </c>
      <c r="D207" s="110" t="s">
        <v>7</v>
      </c>
      <c r="E207" s="110">
        <v>855</v>
      </c>
      <c r="F207" s="110" t="s">
        <v>327</v>
      </c>
      <c r="G207" s="110" t="s">
        <v>302</v>
      </c>
      <c r="H207" s="110" t="s">
        <v>90</v>
      </c>
      <c r="I207" s="110">
        <v>3</v>
      </c>
      <c r="J207" s="111">
        <v>5</v>
      </c>
      <c r="K207" s="111">
        <v>1</v>
      </c>
      <c r="L207" s="110" t="s">
        <v>382</v>
      </c>
    </row>
    <row r="208" spans="1:12" ht="16.5">
      <c r="A208" s="110">
        <v>102</v>
      </c>
      <c r="B208" s="111">
        <v>1</v>
      </c>
      <c r="C208" s="110">
        <v>120</v>
      </c>
      <c r="D208" s="110" t="s">
        <v>7</v>
      </c>
      <c r="E208" s="110">
        <v>855</v>
      </c>
      <c r="F208" s="110" t="s">
        <v>327</v>
      </c>
      <c r="G208" s="110" t="s">
        <v>302</v>
      </c>
      <c r="H208" s="110" t="s">
        <v>90</v>
      </c>
      <c r="I208" s="110">
        <v>4</v>
      </c>
      <c r="J208" s="111">
        <v>1</v>
      </c>
      <c r="K208" s="111">
        <v>1</v>
      </c>
      <c r="L208" s="110" t="s">
        <v>382</v>
      </c>
    </row>
    <row r="209" spans="1:12" ht="16.5">
      <c r="A209" s="110">
        <v>102</v>
      </c>
      <c r="B209" s="111">
        <v>1</v>
      </c>
      <c r="C209" s="110">
        <v>120</v>
      </c>
      <c r="D209" s="110" t="s">
        <v>7</v>
      </c>
      <c r="E209" s="110">
        <v>855</v>
      </c>
      <c r="F209" s="110" t="s">
        <v>327</v>
      </c>
      <c r="G209" s="110" t="s">
        <v>304</v>
      </c>
      <c r="H209" s="110" t="s">
        <v>92</v>
      </c>
      <c r="I209" s="110">
        <v>1</v>
      </c>
      <c r="J209" s="111">
        <v>25</v>
      </c>
      <c r="K209" s="111">
        <v>22</v>
      </c>
      <c r="L209" s="110" t="s">
        <v>382</v>
      </c>
    </row>
    <row r="210" spans="1:12" ht="16.5">
      <c r="A210" s="110">
        <v>102</v>
      </c>
      <c r="B210" s="111">
        <v>1</v>
      </c>
      <c r="C210" s="110">
        <v>120</v>
      </c>
      <c r="D210" s="110" t="s">
        <v>7</v>
      </c>
      <c r="E210" s="110">
        <v>855</v>
      </c>
      <c r="F210" s="110" t="s">
        <v>327</v>
      </c>
      <c r="G210" s="110" t="s">
        <v>304</v>
      </c>
      <c r="H210" s="110" t="s">
        <v>92</v>
      </c>
      <c r="I210" s="110">
        <v>2</v>
      </c>
      <c r="J210" s="111">
        <v>22</v>
      </c>
      <c r="K210" s="111">
        <v>21</v>
      </c>
      <c r="L210" s="110" t="s">
        <v>382</v>
      </c>
    </row>
    <row r="211" spans="1:12" ht="16.5">
      <c r="A211" s="110">
        <v>102</v>
      </c>
      <c r="B211" s="111">
        <v>1</v>
      </c>
      <c r="C211" s="110">
        <v>120</v>
      </c>
      <c r="D211" s="110" t="s">
        <v>7</v>
      </c>
      <c r="E211" s="110">
        <v>855</v>
      </c>
      <c r="F211" s="110" t="s">
        <v>327</v>
      </c>
      <c r="G211" s="110" t="s">
        <v>304</v>
      </c>
      <c r="H211" s="110" t="s">
        <v>92</v>
      </c>
      <c r="I211" s="110">
        <v>3</v>
      </c>
      <c r="J211" s="111">
        <v>27</v>
      </c>
      <c r="K211" s="111">
        <v>16</v>
      </c>
      <c r="L211" s="110" t="s">
        <v>382</v>
      </c>
    </row>
    <row r="212" spans="1:12" ht="16.5">
      <c r="A212" s="110">
        <v>102</v>
      </c>
      <c r="B212" s="111">
        <v>1</v>
      </c>
      <c r="C212" s="110">
        <v>120</v>
      </c>
      <c r="D212" s="110" t="s">
        <v>7</v>
      </c>
      <c r="E212" s="110">
        <v>855</v>
      </c>
      <c r="F212" s="110" t="s">
        <v>327</v>
      </c>
      <c r="G212" s="110" t="s">
        <v>304</v>
      </c>
      <c r="H212" s="110" t="s">
        <v>92</v>
      </c>
      <c r="I212" s="110">
        <v>4</v>
      </c>
      <c r="J212" s="111">
        <v>37</v>
      </c>
      <c r="K212" s="111">
        <v>14</v>
      </c>
      <c r="L212" s="110" t="s">
        <v>382</v>
      </c>
    </row>
    <row r="213" spans="1:12" ht="16.5">
      <c r="A213" s="110">
        <v>102</v>
      </c>
      <c r="B213" s="111">
        <v>1</v>
      </c>
      <c r="C213" s="110">
        <v>120</v>
      </c>
      <c r="D213" s="110" t="s">
        <v>7</v>
      </c>
      <c r="E213" s="110">
        <v>855</v>
      </c>
      <c r="F213" s="110" t="s">
        <v>327</v>
      </c>
      <c r="G213" s="110" t="s">
        <v>304</v>
      </c>
      <c r="H213" s="110" t="s">
        <v>92</v>
      </c>
      <c r="I213" s="110">
        <v>5</v>
      </c>
      <c r="J213" s="111">
        <v>1</v>
      </c>
      <c r="K213" s="111">
        <v>0</v>
      </c>
      <c r="L213" s="110" t="s">
        <v>382</v>
      </c>
    </row>
    <row r="214" spans="1:12" ht="16.5">
      <c r="A214" s="110">
        <v>102</v>
      </c>
      <c r="B214" s="111">
        <v>1</v>
      </c>
      <c r="C214" s="110">
        <v>120</v>
      </c>
      <c r="D214" s="110" t="s">
        <v>7</v>
      </c>
      <c r="E214" s="110">
        <v>855</v>
      </c>
      <c r="F214" s="110" t="s">
        <v>327</v>
      </c>
      <c r="G214" s="110" t="s">
        <v>304</v>
      </c>
      <c r="H214" s="110" t="s">
        <v>92</v>
      </c>
      <c r="I214" s="110">
        <v>6</v>
      </c>
      <c r="J214" s="111">
        <v>1</v>
      </c>
      <c r="K214" s="111">
        <v>0</v>
      </c>
      <c r="L214" s="110" t="s">
        <v>382</v>
      </c>
    </row>
    <row r="215" spans="1:12" ht="16.5">
      <c r="A215" s="110">
        <v>102</v>
      </c>
      <c r="B215" s="111">
        <v>1</v>
      </c>
      <c r="C215" s="110">
        <v>120</v>
      </c>
      <c r="D215" s="110" t="s">
        <v>7</v>
      </c>
      <c r="E215" s="110">
        <v>855</v>
      </c>
      <c r="F215" s="110" t="s">
        <v>327</v>
      </c>
      <c r="G215" s="110" t="s">
        <v>317</v>
      </c>
      <c r="H215" s="110" t="s">
        <v>387</v>
      </c>
      <c r="I215" s="110">
        <v>5</v>
      </c>
      <c r="J215" s="111">
        <v>5</v>
      </c>
      <c r="K215" s="111">
        <v>2</v>
      </c>
      <c r="L215" s="110" t="s">
        <v>382</v>
      </c>
    </row>
    <row r="216" spans="1:12" ht="16.5">
      <c r="A216" s="110">
        <v>102</v>
      </c>
      <c r="B216" s="111">
        <v>1</v>
      </c>
      <c r="C216" s="110">
        <v>120</v>
      </c>
      <c r="D216" s="110" t="s">
        <v>7</v>
      </c>
      <c r="E216" s="110">
        <v>855</v>
      </c>
      <c r="F216" s="110" t="s">
        <v>327</v>
      </c>
      <c r="G216" s="110" t="s">
        <v>317</v>
      </c>
      <c r="H216" s="110" t="s">
        <v>387</v>
      </c>
      <c r="I216" s="110">
        <v>6</v>
      </c>
      <c r="J216" s="111">
        <v>0</v>
      </c>
      <c r="K216" s="111">
        <v>5</v>
      </c>
      <c r="L216" s="110" t="s">
        <v>382</v>
      </c>
    </row>
    <row r="217" spans="1:12" ht="16.5">
      <c r="A217" s="110">
        <v>102</v>
      </c>
      <c r="B217" s="111">
        <v>1</v>
      </c>
      <c r="C217" s="110">
        <v>120</v>
      </c>
      <c r="D217" s="110" t="s">
        <v>7</v>
      </c>
      <c r="E217" s="110">
        <v>856</v>
      </c>
      <c r="F217" s="110" t="s">
        <v>328</v>
      </c>
      <c r="G217" s="110" t="s">
        <v>302</v>
      </c>
      <c r="H217" s="110" t="s">
        <v>90</v>
      </c>
      <c r="I217" s="110">
        <v>1</v>
      </c>
      <c r="J217" s="111">
        <v>7</v>
      </c>
      <c r="K217" s="111">
        <v>6</v>
      </c>
      <c r="L217" s="110" t="s">
        <v>382</v>
      </c>
    </row>
    <row r="218" spans="1:12" ht="16.5">
      <c r="A218" s="110">
        <v>102</v>
      </c>
      <c r="B218" s="111">
        <v>1</v>
      </c>
      <c r="C218" s="110">
        <v>120</v>
      </c>
      <c r="D218" s="110" t="s">
        <v>7</v>
      </c>
      <c r="E218" s="110">
        <v>856</v>
      </c>
      <c r="F218" s="110" t="s">
        <v>328</v>
      </c>
      <c r="G218" s="110" t="s">
        <v>302</v>
      </c>
      <c r="H218" s="110" t="s">
        <v>90</v>
      </c>
      <c r="I218" s="110">
        <v>2</v>
      </c>
      <c r="J218" s="111">
        <v>10</v>
      </c>
      <c r="K218" s="111">
        <v>7</v>
      </c>
      <c r="L218" s="110" t="s">
        <v>382</v>
      </c>
    </row>
    <row r="219" spans="1:12" ht="16.5">
      <c r="A219" s="110">
        <v>102</v>
      </c>
      <c r="B219" s="111">
        <v>1</v>
      </c>
      <c r="C219" s="110">
        <v>120</v>
      </c>
      <c r="D219" s="110" t="s">
        <v>7</v>
      </c>
      <c r="E219" s="110">
        <v>856</v>
      </c>
      <c r="F219" s="110" t="s">
        <v>328</v>
      </c>
      <c r="G219" s="110" t="s">
        <v>302</v>
      </c>
      <c r="H219" s="110" t="s">
        <v>90</v>
      </c>
      <c r="I219" s="110">
        <v>3</v>
      </c>
      <c r="J219" s="111">
        <v>3</v>
      </c>
      <c r="K219" s="111">
        <v>2</v>
      </c>
      <c r="L219" s="110" t="s">
        <v>382</v>
      </c>
    </row>
    <row r="220" spans="1:12" ht="16.5">
      <c r="A220" s="110">
        <v>102</v>
      </c>
      <c r="B220" s="111">
        <v>1</v>
      </c>
      <c r="C220" s="110">
        <v>120</v>
      </c>
      <c r="D220" s="110" t="s">
        <v>7</v>
      </c>
      <c r="E220" s="110">
        <v>856</v>
      </c>
      <c r="F220" s="110" t="s">
        <v>328</v>
      </c>
      <c r="G220" s="110" t="s">
        <v>304</v>
      </c>
      <c r="H220" s="110" t="s">
        <v>92</v>
      </c>
      <c r="I220" s="110">
        <v>1</v>
      </c>
      <c r="J220" s="111">
        <v>34</v>
      </c>
      <c r="K220" s="111">
        <v>18</v>
      </c>
      <c r="L220" s="110" t="s">
        <v>382</v>
      </c>
    </row>
    <row r="221" spans="1:12" ht="16.5">
      <c r="A221" s="110">
        <v>102</v>
      </c>
      <c r="B221" s="111">
        <v>1</v>
      </c>
      <c r="C221" s="110">
        <v>120</v>
      </c>
      <c r="D221" s="110" t="s">
        <v>7</v>
      </c>
      <c r="E221" s="110">
        <v>856</v>
      </c>
      <c r="F221" s="110" t="s">
        <v>328</v>
      </c>
      <c r="G221" s="110" t="s">
        <v>304</v>
      </c>
      <c r="H221" s="110" t="s">
        <v>92</v>
      </c>
      <c r="I221" s="110">
        <v>2</v>
      </c>
      <c r="J221" s="111">
        <v>32</v>
      </c>
      <c r="K221" s="111">
        <v>11</v>
      </c>
      <c r="L221" s="110" t="s">
        <v>382</v>
      </c>
    </row>
    <row r="222" spans="1:12" ht="16.5">
      <c r="A222" s="110">
        <v>102</v>
      </c>
      <c r="B222" s="111">
        <v>1</v>
      </c>
      <c r="C222" s="110">
        <v>120</v>
      </c>
      <c r="D222" s="110" t="s">
        <v>7</v>
      </c>
      <c r="E222" s="110">
        <v>856</v>
      </c>
      <c r="F222" s="110" t="s">
        <v>328</v>
      </c>
      <c r="G222" s="110" t="s">
        <v>304</v>
      </c>
      <c r="H222" s="110" t="s">
        <v>92</v>
      </c>
      <c r="I222" s="110">
        <v>3</v>
      </c>
      <c r="J222" s="111">
        <v>25</v>
      </c>
      <c r="K222" s="111">
        <v>22</v>
      </c>
      <c r="L222" s="110" t="s">
        <v>382</v>
      </c>
    </row>
    <row r="223" spans="1:12" ht="16.5">
      <c r="A223" s="110">
        <v>102</v>
      </c>
      <c r="B223" s="111">
        <v>1</v>
      </c>
      <c r="C223" s="110">
        <v>120</v>
      </c>
      <c r="D223" s="110" t="s">
        <v>7</v>
      </c>
      <c r="E223" s="110">
        <v>856</v>
      </c>
      <c r="F223" s="110" t="s">
        <v>328</v>
      </c>
      <c r="G223" s="110" t="s">
        <v>304</v>
      </c>
      <c r="H223" s="110" t="s">
        <v>92</v>
      </c>
      <c r="I223" s="110">
        <v>4</v>
      </c>
      <c r="J223" s="111">
        <v>21</v>
      </c>
      <c r="K223" s="111">
        <v>31</v>
      </c>
      <c r="L223" s="110" t="s">
        <v>382</v>
      </c>
    </row>
    <row r="224" spans="1:12" ht="16.5">
      <c r="A224" s="110">
        <v>102</v>
      </c>
      <c r="B224" s="111">
        <v>1</v>
      </c>
      <c r="C224" s="110">
        <v>120</v>
      </c>
      <c r="D224" s="110" t="s">
        <v>7</v>
      </c>
      <c r="E224" s="110">
        <v>856</v>
      </c>
      <c r="F224" s="110" t="s">
        <v>328</v>
      </c>
      <c r="G224" s="110" t="s">
        <v>304</v>
      </c>
      <c r="H224" s="110" t="s">
        <v>92</v>
      </c>
      <c r="I224" s="110">
        <v>5</v>
      </c>
      <c r="J224" s="111">
        <v>3</v>
      </c>
      <c r="K224" s="111">
        <v>1</v>
      </c>
      <c r="L224" s="110" t="s">
        <v>382</v>
      </c>
    </row>
    <row r="225" spans="1:12" ht="16.5">
      <c r="A225" s="110">
        <v>102</v>
      </c>
      <c r="B225" s="111">
        <v>1</v>
      </c>
      <c r="C225" s="110">
        <v>120</v>
      </c>
      <c r="D225" s="110" t="s">
        <v>7</v>
      </c>
      <c r="E225" s="110">
        <v>856</v>
      </c>
      <c r="F225" s="110" t="s">
        <v>328</v>
      </c>
      <c r="G225" s="110" t="s">
        <v>304</v>
      </c>
      <c r="H225" s="110" t="s">
        <v>92</v>
      </c>
      <c r="I225" s="110">
        <v>6</v>
      </c>
      <c r="J225" s="111">
        <v>0</v>
      </c>
      <c r="K225" s="111">
        <v>1</v>
      </c>
      <c r="L225" s="110" t="s">
        <v>382</v>
      </c>
    </row>
    <row r="226" spans="1:12" ht="16.5">
      <c r="A226" s="110">
        <v>102</v>
      </c>
      <c r="B226" s="111">
        <v>1</v>
      </c>
      <c r="C226" s="110">
        <v>120</v>
      </c>
      <c r="D226" s="110" t="s">
        <v>7</v>
      </c>
      <c r="E226" s="110">
        <v>857</v>
      </c>
      <c r="F226" s="110" t="s">
        <v>329</v>
      </c>
      <c r="G226" s="110" t="s">
        <v>309</v>
      </c>
      <c r="H226" s="110" t="s">
        <v>91</v>
      </c>
      <c r="I226" s="110">
        <v>1</v>
      </c>
      <c r="J226" s="111">
        <v>2</v>
      </c>
      <c r="K226" s="111">
        <v>1</v>
      </c>
      <c r="L226" s="110" t="s">
        <v>382</v>
      </c>
    </row>
    <row r="227" spans="1:12" ht="16.5">
      <c r="A227" s="110">
        <v>102</v>
      </c>
      <c r="B227" s="111">
        <v>1</v>
      </c>
      <c r="C227" s="110">
        <v>120</v>
      </c>
      <c r="D227" s="110" t="s">
        <v>7</v>
      </c>
      <c r="E227" s="110">
        <v>857</v>
      </c>
      <c r="F227" s="110" t="s">
        <v>329</v>
      </c>
      <c r="G227" s="110" t="s">
        <v>309</v>
      </c>
      <c r="H227" s="110" t="s">
        <v>91</v>
      </c>
      <c r="I227" s="110">
        <v>2</v>
      </c>
      <c r="J227" s="111">
        <v>3</v>
      </c>
      <c r="K227" s="111">
        <v>1</v>
      </c>
      <c r="L227" s="110" t="s">
        <v>382</v>
      </c>
    </row>
    <row r="228" spans="1:12" ht="16.5">
      <c r="A228" s="110">
        <v>102</v>
      </c>
      <c r="B228" s="111">
        <v>1</v>
      </c>
      <c r="C228" s="110">
        <v>120</v>
      </c>
      <c r="D228" s="110" t="s">
        <v>7</v>
      </c>
      <c r="E228" s="110">
        <v>857</v>
      </c>
      <c r="F228" s="110" t="s">
        <v>329</v>
      </c>
      <c r="G228" s="110" t="s">
        <v>309</v>
      </c>
      <c r="H228" s="110" t="s">
        <v>91</v>
      </c>
      <c r="I228" s="110">
        <v>3</v>
      </c>
      <c r="J228" s="111">
        <v>1</v>
      </c>
      <c r="K228" s="111">
        <v>1</v>
      </c>
      <c r="L228" s="110" t="s">
        <v>382</v>
      </c>
    </row>
    <row r="229" spans="1:12" ht="16.5">
      <c r="A229" s="110">
        <v>102</v>
      </c>
      <c r="B229" s="111">
        <v>1</v>
      </c>
      <c r="C229" s="110">
        <v>120</v>
      </c>
      <c r="D229" s="110" t="s">
        <v>7</v>
      </c>
      <c r="E229" s="110">
        <v>857</v>
      </c>
      <c r="F229" s="110" t="s">
        <v>329</v>
      </c>
      <c r="G229" s="110" t="s">
        <v>309</v>
      </c>
      <c r="H229" s="110" t="s">
        <v>91</v>
      </c>
      <c r="I229" s="110">
        <v>4</v>
      </c>
      <c r="J229" s="111">
        <v>0</v>
      </c>
      <c r="K229" s="111">
        <v>3</v>
      </c>
      <c r="L229" s="110" t="s">
        <v>382</v>
      </c>
    </row>
    <row r="230" spans="1:12" ht="16.5">
      <c r="A230" s="110">
        <v>102</v>
      </c>
      <c r="B230" s="111">
        <v>1</v>
      </c>
      <c r="C230" s="110">
        <v>120</v>
      </c>
      <c r="D230" s="110" t="s">
        <v>7</v>
      </c>
      <c r="E230" s="110">
        <v>857</v>
      </c>
      <c r="F230" s="110" t="s">
        <v>329</v>
      </c>
      <c r="G230" s="110" t="s">
        <v>309</v>
      </c>
      <c r="H230" s="110" t="s">
        <v>91</v>
      </c>
      <c r="I230" s="110">
        <v>5</v>
      </c>
      <c r="J230" s="111">
        <v>1</v>
      </c>
      <c r="K230" s="111">
        <v>2</v>
      </c>
      <c r="L230" s="110" t="s">
        <v>382</v>
      </c>
    </row>
    <row r="231" spans="1:12" ht="16.5">
      <c r="A231" s="110">
        <v>102</v>
      </c>
      <c r="B231" s="111">
        <v>1</v>
      </c>
      <c r="C231" s="110">
        <v>120</v>
      </c>
      <c r="D231" s="110" t="s">
        <v>7</v>
      </c>
      <c r="E231" s="110">
        <v>857</v>
      </c>
      <c r="F231" s="110" t="s">
        <v>329</v>
      </c>
      <c r="G231" s="110" t="s">
        <v>309</v>
      </c>
      <c r="H231" s="110" t="s">
        <v>91</v>
      </c>
      <c r="I231" s="110">
        <v>6</v>
      </c>
      <c r="J231" s="111">
        <v>3</v>
      </c>
      <c r="K231" s="111">
        <v>4</v>
      </c>
      <c r="L231" s="110" t="s">
        <v>382</v>
      </c>
    </row>
    <row r="232" spans="1:12" ht="16.5">
      <c r="A232" s="110">
        <v>102</v>
      </c>
      <c r="B232" s="111">
        <v>1</v>
      </c>
      <c r="C232" s="110">
        <v>120</v>
      </c>
      <c r="D232" s="110" t="s">
        <v>7</v>
      </c>
      <c r="E232" s="110">
        <v>857</v>
      </c>
      <c r="F232" s="110" t="s">
        <v>329</v>
      </c>
      <c r="G232" s="110" t="s">
        <v>302</v>
      </c>
      <c r="H232" s="110" t="s">
        <v>90</v>
      </c>
      <c r="I232" s="110">
        <v>1</v>
      </c>
      <c r="J232" s="111">
        <v>13</v>
      </c>
      <c r="K232" s="111">
        <v>9</v>
      </c>
      <c r="L232" s="110" t="s">
        <v>382</v>
      </c>
    </row>
    <row r="233" spans="1:12" ht="16.5">
      <c r="A233" s="110">
        <v>102</v>
      </c>
      <c r="B233" s="111">
        <v>1</v>
      </c>
      <c r="C233" s="110">
        <v>120</v>
      </c>
      <c r="D233" s="110" t="s">
        <v>7</v>
      </c>
      <c r="E233" s="110">
        <v>857</v>
      </c>
      <c r="F233" s="110" t="s">
        <v>329</v>
      </c>
      <c r="G233" s="110" t="s">
        <v>302</v>
      </c>
      <c r="H233" s="110" t="s">
        <v>90</v>
      </c>
      <c r="I233" s="110">
        <v>2</v>
      </c>
      <c r="J233" s="111">
        <v>13</v>
      </c>
      <c r="K233" s="111">
        <v>12</v>
      </c>
      <c r="L233" s="110" t="s">
        <v>382</v>
      </c>
    </row>
    <row r="234" spans="1:12" ht="16.5">
      <c r="A234" s="110">
        <v>102</v>
      </c>
      <c r="B234" s="111">
        <v>1</v>
      </c>
      <c r="C234" s="110">
        <v>120</v>
      </c>
      <c r="D234" s="110" t="s">
        <v>7</v>
      </c>
      <c r="E234" s="110">
        <v>857</v>
      </c>
      <c r="F234" s="110" t="s">
        <v>329</v>
      </c>
      <c r="G234" s="110" t="s">
        <v>302</v>
      </c>
      <c r="H234" s="110" t="s">
        <v>90</v>
      </c>
      <c r="I234" s="110">
        <v>3</v>
      </c>
      <c r="J234" s="111">
        <v>0</v>
      </c>
      <c r="K234" s="111">
        <v>4</v>
      </c>
      <c r="L234" s="110" t="s">
        <v>382</v>
      </c>
    </row>
    <row r="235" spans="1:12" ht="16.5">
      <c r="A235" s="110">
        <v>102</v>
      </c>
      <c r="B235" s="111">
        <v>1</v>
      </c>
      <c r="C235" s="110">
        <v>120</v>
      </c>
      <c r="D235" s="110" t="s">
        <v>7</v>
      </c>
      <c r="E235" s="110">
        <v>857</v>
      </c>
      <c r="F235" s="110" t="s">
        <v>329</v>
      </c>
      <c r="G235" s="110" t="s">
        <v>306</v>
      </c>
      <c r="H235" s="110" t="s">
        <v>392</v>
      </c>
      <c r="I235" s="110">
        <v>1</v>
      </c>
      <c r="J235" s="111">
        <v>8</v>
      </c>
      <c r="K235" s="111">
        <v>10</v>
      </c>
      <c r="L235" s="110" t="s">
        <v>382</v>
      </c>
    </row>
    <row r="236" spans="1:12" ht="16.5">
      <c r="A236" s="110">
        <v>102</v>
      </c>
      <c r="B236" s="111">
        <v>1</v>
      </c>
      <c r="C236" s="110">
        <v>120</v>
      </c>
      <c r="D236" s="110" t="s">
        <v>7</v>
      </c>
      <c r="E236" s="110">
        <v>857</v>
      </c>
      <c r="F236" s="110" t="s">
        <v>329</v>
      </c>
      <c r="G236" s="110" t="s">
        <v>306</v>
      </c>
      <c r="H236" s="110" t="s">
        <v>392</v>
      </c>
      <c r="I236" s="110">
        <v>2</v>
      </c>
      <c r="J236" s="111">
        <v>6</v>
      </c>
      <c r="K236" s="111">
        <v>8</v>
      </c>
      <c r="L236" s="110" t="s">
        <v>382</v>
      </c>
    </row>
    <row r="237" spans="1:12" ht="16.5">
      <c r="A237" s="110">
        <v>102</v>
      </c>
      <c r="B237" s="111">
        <v>1</v>
      </c>
      <c r="C237" s="110">
        <v>120</v>
      </c>
      <c r="D237" s="110" t="s">
        <v>7</v>
      </c>
      <c r="E237" s="110">
        <v>857</v>
      </c>
      <c r="F237" s="110" t="s">
        <v>329</v>
      </c>
      <c r="G237" s="110" t="s">
        <v>306</v>
      </c>
      <c r="H237" s="110" t="s">
        <v>392</v>
      </c>
      <c r="I237" s="110">
        <v>3</v>
      </c>
      <c r="J237" s="111">
        <v>4</v>
      </c>
      <c r="K237" s="111">
        <v>4</v>
      </c>
      <c r="L237" s="110" t="s">
        <v>382</v>
      </c>
    </row>
    <row r="238" spans="1:12" ht="16.5">
      <c r="A238" s="110">
        <v>102</v>
      </c>
      <c r="B238" s="111">
        <v>1</v>
      </c>
      <c r="C238" s="110">
        <v>120</v>
      </c>
      <c r="D238" s="110" t="s">
        <v>7</v>
      </c>
      <c r="E238" s="110">
        <v>857</v>
      </c>
      <c r="F238" s="110" t="s">
        <v>329</v>
      </c>
      <c r="G238" s="110" t="s">
        <v>306</v>
      </c>
      <c r="H238" s="110" t="s">
        <v>392</v>
      </c>
      <c r="I238" s="110">
        <v>4</v>
      </c>
      <c r="J238" s="111">
        <v>2</v>
      </c>
      <c r="K238" s="111">
        <v>1</v>
      </c>
      <c r="L238" s="110" t="s">
        <v>382</v>
      </c>
    </row>
    <row r="239" spans="1:12" ht="16.5">
      <c r="A239" s="110">
        <v>102</v>
      </c>
      <c r="B239" s="111">
        <v>1</v>
      </c>
      <c r="C239" s="110">
        <v>120</v>
      </c>
      <c r="D239" s="110" t="s">
        <v>7</v>
      </c>
      <c r="E239" s="110">
        <v>857</v>
      </c>
      <c r="F239" s="110" t="s">
        <v>329</v>
      </c>
      <c r="G239" s="110" t="s">
        <v>306</v>
      </c>
      <c r="H239" s="110" t="s">
        <v>392</v>
      </c>
      <c r="I239" s="110">
        <v>5</v>
      </c>
      <c r="J239" s="111">
        <v>1</v>
      </c>
      <c r="K239" s="111">
        <v>0</v>
      </c>
      <c r="L239" s="110" t="s">
        <v>382</v>
      </c>
    </row>
    <row r="240" spans="1:12" ht="16.5">
      <c r="A240" s="110">
        <v>102</v>
      </c>
      <c r="B240" s="111">
        <v>1</v>
      </c>
      <c r="C240" s="110">
        <v>120</v>
      </c>
      <c r="D240" s="110" t="s">
        <v>7</v>
      </c>
      <c r="E240" s="110">
        <v>857</v>
      </c>
      <c r="F240" s="110" t="s">
        <v>329</v>
      </c>
      <c r="G240" s="110" t="s">
        <v>306</v>
      </c>
      <c r="H240" s="110" t="s">
        <v>392</v>
      </c>
      <c r="I240" s="110">
        <v>6</v>
      </c>
      <c r="J240" s="111">
        <v>0</v>
      </c>
      <c r="K240" s="111">
        <v>1</v>
      </c>
      <c r="L240" s="110" t="s">
        <v>382</v>
      </c>
    </row>
    <row r="241" spans="1:12" ht="16.5">
      <c r="A241" s="110">
        <v>102</v>
      </c>
      <c r="B241" s="111">
        <v>1</v>
      </c>
      <c r="C241" s="110">
        <v>120</v>
      </c>
      <c r="D241" s="110" t="s">
        <v>7</v>
      </c>
      <c r="E241" s="110">
        <v>857</v>
      </c>
      <c r="F241" s="110" t="s">
        <v>329</v>
      </c>
      <c r="G241" s="110" t="s">
        <v>304</v>
      </c>
      <c r="H241" s="110" t="s">
        <v>92</v>
      </c>
      <c r="I241" s="110">
        <v>1</v>
      </c>
      <c r="J241" s="111">
        <v>17</v>
      </c>
      <c r="K241" s="111">
        <v>32</v>
      </c>
      <c r="L241" s="110" t="s">
        <v>382</v>
      </c>
    </row>
    <row r="242" spans="1:12" ht="16.5">
      <c r="A242" s="110">
        <v>102</v>
      </c>
      <c r="B242" s="111">
        <v>1</v>
      </c>
      <c r="C242" s="110">
        <v>120</v>
      </c>
      <c r="D242" s="110" t="s">
        <v>7</v>
      </c>
      <c r="E242" s="110">
        <v>857</v>
      </c>
      <c r="F242" s="110" t="s">
        <v>329</v>
      </c>
      <c r="G242" s="110" t="s">
        <v>304</v>
      </c>
      <c r="H242" s="110" t="s">
        <v>92</v>
      </c>
      <c r="I242" s="110">
        <v>2</v>
      </c>
      <c r="J242" s="111">
        <v>17</v>
      </c>
      <c r="K242" s="111">
        <v>32</v>
      </c>
      <c r="L242" s="110" t="s">
        <v>382</v>
      </c>
    </row>
    <row r="243" spans="1:12" ht="16.5">
      <c r="A243" s="110">
        <v>102</v>
      </c>
      <c r="B243" s="111">
        <v>1</v>
      </c>
      <c r="C243" s="110">
        <v>120</v>
      </c>
      <c r="D243" s="110" t="s">
        <v>7</v>
      </c>
      <c r="E243" s="110">
        <v>857</v>
      </c>
      <c r="F243" s="110" t="s">
        <v>329</v>
      </c>
      <c r="G243" s="110" t="s">
        <v>304</v>
      </c>
      <c r="H243" s="110" t="s">
        <v>92</v>
      </c>
      <c r="I243" s="110">
        <v>3</v>
      </c>
      <c r="J243" s="111">
        <v>21</v>
      </c>
      <c r="K243" s="111">
        <v>33</v>
      </c>
      <c r="L243" s="110" t="s">
        <v>382</v>
      </c>
    </row>
    <row r="244" spans="1:12" ht="16.5">
      <c r="A244" s="110">
        <v>102</v>
      </c>
      <c r="B244" s="111">
        <v>1</v>
      </c>
      <c r="C244" s="110">
        <v>120</v>
      </c>
      <c r="D244" s="110" t="s">
        <v>7</v>
      </c>
      <c r="E244" s="110">
        <v>857</v>
      </c>
      <c r="F244" s="110" t="s">
        <v>329</v>
      </c>
      <c r="G244" s="110" t="s">
        <v>304</v>
      </c>
      <c r="H244" s="110" t="s">
        <v>92</v>
      </c>
      <c r="I244" s="110">
        <v>4</v>
      </c>
      <c r="J244" s="111">
        <v>22</v>
      </c>
      <c r="K244" s="111">
        <v>28</v>
      </c>
      <c r="L244" s="110" t="s">
        <v>382</v>
      </c>
    </row>
    <row r="245" spans="1:12" ht="16.5">
      <c r="A245" s="110">
        <v>102</v>
      </c>
      <c r="B245" s="111">
        <v>1</v>
      </c>
      <c r="C245" s="110">
        <v>120</v>
      </c>
      <c r="D245" s="110" t="s">
        <v>7</v>
      </c>
      <c r="E245" s="110">
        <v>857</v>
      </c>
      <c r="F245" s="110" t="s">
        <v>329</v>
      </c>
      <c r="G245" s="110" t="s">
        <v>304</v>
      </c>
      <c r="H245" s="110" t="s">
        <v>92</v>
      </c>
      <c r="I245" s="110">
        <v>5</v>
      </c>
      <c r="J245" s="111">
        <v>4</v>
      </c>
      <c r="K245" s="111">
        <v>0</v>
      </c>
      <c r="L245" s="110" t="s">
        <v>382</v>
      </c>
    </row>
    <row r="246" spans="1:12" ht="16.5">
      <c r="A246" s="110">
        <v>102</v>
      </c>
      <c r="B246" s="111">
        <v>1</v>
      </c>
      <c r="C246" s="110">
        <v>120</v>
      </c>
      <c r="D246" s="110" t="s">
        <v>7</v>
      </c>
      <c r="E246" s="110">
        <v>857</v>
      </c>
      <c r="F246" s="110" t="s">
        <v>329</v>
      </c>
      <c r="G246" s="110" t="s">
        <v>304</v>
      </c>
      <c r="H246" s="110" t="s">
        <v>92</v>
      </c>
      <c r="I246" s="110">
        <v>6</v>
      </c>
      <c r="J246" s="111">
        <v>1</v>
      </c>
      <c r="K246" s="111">
        <v>1</v>
      </c>
      <c r="L246" s="110" t="s">
        <v>382</v>
      </c>
    </row>
    <row r="247" spans="1:12" ht="16.5">
      <c r="A247" s="110">
        <v>102</v>
      </c>
      <c r="B247" s="111">
        <v>1</v>
      </c>
      <c r="C247" s="110">
        <v>120</v>
      </c>
      <c r="D247" s="110" t="s">
        <v>7</v>
      </c>
      <c r="E247" s="110">
        <v>857</v>
      </c>
      <c r="F247" s="110" t="s">
        <v>329</v>
      </c>
      <c r="G247" s="110" t="s">
        <v>317</v>
      </c>
      <c r="H247" s="110" t="s">
        <v>387</v>
      </c>
      <c r="I247" s="110">
        <v>1</v>
      </c>
      <c r="J247" s="111">
        <v>19</v>
      </c>
      <c r="K247" s="111">
        <v>30</v>
      </c>
      <c r="L247" s="110" t="s">
        <v>382</v>
      </c>
    </row>
    <row r="248" spans="1:12" ht="16.5">
      <c r="A248" s="110">
        <v>102</v>
      </c>
      <c r="B248" s="111">
        <v>1</v>
      </c>
      <c r="C248" s="110">
        <v>120</v>
      </c>
      <c r="D248" s="110" t="s">
        <v>7</v>
      </c>
      <c r="E248" s="110">
        <v>857</v>
      </c>
      <c r="F248" s="110" t="s">
        <v>329</v>
      </c>
      <c r="G248" s="110" t="s">
        <v>317</v>
      </c>
      <c r="H248" s="110" t="s">
        <v>387</v>
      </c>
      <c r="I248" s="110">
        <v>2</v>
      </c>
      <c r="J248" s="111">
        <v>11</v>
      </c>
      <c r="K248" s="111">
        <v>35</v>
      </c>
      <c r="L248" s="110" t="s">
        <v>382</v>
      </c>
    </row>
    <row r="249" spans="1:12" ht="16.5">
      <c r="A249" s="110">
        <v>102</v>
      </c>
      <c r="B249" s="111">
        <v>1</v>
      </c>
      <c r="C249" s="110">
        <v>120</v>
      </c>
      <c r="D249" s="110" t="s">
        <v>7</v>
      </c>
      <c r="E249" s="110">
        <v>857</v>
      </c>
      <c r="F249" s="110" t="s">
        <v>329</v>
      </c>
      <c r="G249" s="110" t="s">
        <v>317</v>
      </c>
      <c r="H249" s="110" t="s">
        <v>387</v>
      </c>
      <c r="I249" s="110">
        <v>3</v>
      </c>
      <c r="J249" s="111">
        <v>9</v>
      </c>
      <c r="K249" s="111">
        <v>30</v>
      </c>
      <c r="L249" s="110" t="s">
        <v>382</v>
      </c>
    </row>
    <row r="250" spans="1:12" ht="16.5">
      <c r="A250" s="110">
        <v>102</v>
      </c>
      <c r="B250" s="111">
        <v>1</v>
      </c>
      <c r="C250" s="110">
        <v>120</v>
      </c>
      <c r="D250" s="110" t="s">
        <v>7</v>
      </c>
      <c r="E250" s="110">
        <v>857</v>
      </c>
      <c r="F250" s="110" t="s">
        <v>329</v>
      </c>
      <c r="G250" s="110" t="s">
        <v>317</v>
      </c>
      <c r="H250" s="110" t="s">
        <v>387</v>
      </c>
      <c r="I250" s="110">
        <v>4</v>
      </c>
      <c r="J250" s="111">
        <v>11</v>
      </c>
      <c r="K250" s="111">
        <v>27</v>
      </c>
      <c r="L250" s="110" t="s">
        <v>382</v>
      </c>
    </row>
    <row r="251" spans="1:12" ht="16.5">
      <c r="A251" s="110">
        <v>102</v>
      </c>
      <c r="B251" s="111">
        <v>1</v>
      </c>
      <c r="C251" s="110">
        <v>120</v>
      </c>
      <c r="D251" s="110" t="s">
        <v>7</v>
      </c>
      <c r="E251" s="110">
        <v>857</v>
      </c>
      <c r="F251" s="110" t="s">
        <v>329</v>
      </c>
      <c r="G251" s="110" t="s">
        <v>317</v>
      </c>
      <c r="H251" s="110" t="s">
        <v>387</v>
      </c>
      <c r="I251" s="110">
        <v>5</v>
      </c>
      <c r="J251" s="111">
        <v>2</v>
      </c>
      <c r="K251" s="111">
        <v>4</v>
      </c>
      <c r="L251" s="110" t="s">
        <v>382</v>
      </c>
    </row>
    <row r="252" spans="1:12" ht="16.5">
      <c r="A252" s="110">
        <v>102</v>
      </c>
      <c r="B252" s="111">
        <v>1</v>
      </c>
      <c r="C252" s="110">
        <v>120</v>
      </c>
      <c r="D252" s="110" t="s">
        <v>7</v>
      </c>
      <c r="E252" s="110">
        <v>2863</v>
      </c>
      <c r="F252" s="110" t="s">
        <v>330</v>
      </c>
      <c r="G252" s="110" t="s">
        <v>302</v>
      </c>
      <c r="H252" s="110" t="s">
        <v>90</v>
      </c>
      <c r="I252" s="110">
        <v>1</v>
      </c>
      <c r="J252" s="111">
        <v>8</v>
      </c>
      <c r="K252" s="111">
        <v>2</v>
      </c>
      <c r="L252" s="110" t="s">
        <v>382</v>
      </c>
    </row>
    <row r="253" spans="1:12" ht="16.5">
      <c r="A253" s="110">
        <v>102</v>
      </c>
      <c r="B253" s="111">
        <v>1</v>
      </c>
      <c r="C253" s="110">
        <v>120</v>
      </c>
      <c r="D253" s="110" t="s">
        <v>7</v>
      </c>
      <c r="E253" s="110">
        <v>2863</v>
      </c>
      <c r="F253" s="110" t="s">
        <v>330</v>
      </c>
      <c r="G253" s="110" t="s">
        <v>302</v>
      </c>
      <c r="H253" s="110" t="s">
        <v>90</v>
      </c>
      <c r="I253" s="110">
        <v>2</v>
      </c>
      <c r="J253" s="111">
        <v>9</v>
      </c>
      <c r="K253" s="111">
        <v>5</v>
      </c>
      <c r="L253" s="110" t="s">
        <v>382</v>
      </c>
    </row>
    <row r="254" spans="1:12" ht="16.5">
      <c r="A254" s="110">
        <v>102</v>
      </c>
      <c r="B254" s="111">
        <v>1</v>
      </c>
      <c r="C254" s="110">
        <v>120</v>
      </c>
      <c r="D254" s="110" t="s">
        <v>7</v>
      </c>
      <c r="E254" s="110">
        <v>2863</v>
      </c>
      <c r="F254" s="110" t="s">
        <v>330</v>
      </c>
      <c r="G254" s="110" t="s">
        <v>302</v>
      </c>
      <c r="H254" s="110" t="s">
        <v>90</v>
      </c>
      <c r="I254" s="110">
        <v>3</v>
      </c>
      <c r="J254" s="111">
        <v>3</v>
      </c>
      <c r="K254" s="111">
        <v>5</v>
      </c>
      <c r="L254" s="110" t="s">
        <v>382</v>
      </c>
    </row>
    <row r="255" spans="1:12" ht="16.5">
      <c r="A255" s="110">
        <v>102</v>
      </c>
      <c r="B255" s="111">
        <v>1</v>
      </c>
      <c r="C255" s="110">
        <v>120</v>
      </c>
      <c r="D255" s="110" t="s">
        <v>7</v>
      </c>
      <c r="E255" s="110">
        <v>2863</v>
      </c>
      <c r="F255" s="110" t="s">
        <v>330</v>
      </c>
      <c r="G255" s="110" t="s">
        <v>304</v>
      </c>
      <c r="H255" s="110" t="s">
        <v>92</v>
      </c>
      <c r="I255" s="110">
        <v>1</v>
      </c>
      <c r="J255" s="111">
        <v>25</v>
      </c>
      <c r="K255" s="111">
        <v>22</v>
      </c>
      <c r="L255" s="110" t="s">
        <v>382</v>
      </c>
    </row>
    <row r="256" spans="1:12" ht="16.5">
      <c r="A256" s="110">
        <v>102</v>
      </c>
      <c r="B256" s="111">
        <v>1</v>
      </c>
      <c r="C256" s="110">
        <v>120</v>
      </c>
      <c r="D256" s="110" t="s">
        <v>7</v>
      </c>
      <c r="E256" s="110">
        <v>2863</v>
      </c>
      <c r="F256" s="110" t="s">
        <v>330</v>
      </c>
      <c r="G256" s="110" t="s">
        <v>304</v>
      </c>
      <c r="H256" s="110" t="s">
        <v>92</v>
      </c>
      <c r="I256" s="110">
        <v>2</v>
      </c>
      <c r="J256" s="111">
        <v>25</v>
      </c>
      <c r="K256" s="111">
        <v>18</v>
      </c>
      <c r="L256" s="110" t="s">
        <v>382</v>
      </c>
    </row>
    <row r="257" spans="1:12" ht="16.5">
      <c r="A257" s="110">
        <v>102</v>
      </c>
      <c r="B257" s="111">
        <v>1</v>
      </c>
      <c r="C257" s="110">
        <v>120</v>
      </c>
      <c r="D257" s="110" t="s">
        <v>7</v>
      </c>
      <c r="E257" s="110">
        <v>2863</v>
      </c>
      <c r="F257" s="110" t="s">
        <v>330</v>
      </c>
      <c r="G257" s="110" t="s">
        <v>304</v>
      </c>
      <c r="H257" s="110" t="s">
        <v>92</v>
      </c>
      <c r="I257" s="110">
        <v>3</v>
      </c>
      <c r="J257" s="111">
        <v>20</v>
      </c>
      <c r="K257" s="111">
        <v>25</v>
      </c>
      <c r="L257" s="110" t="s">
        <v>382</v>
      </c>
    </row>
    <row r="258" spans="1:12" ht="16.5">
      <c r="A258" s="110">
        <v>102</v>
      </c>
      <c r="B258" s="111">
        <v>1</v>
      </c>
      <c r="C258" s="110">
        <v>120</v>
      </c>
      <c r="D258" s="110" t="s">
        <v>7</v>
      </c>
      <c r="E258" s="110">
        <v>2863</v>
      </c>
      <c r="F258" s="110" t="s">
        <v>330</v>
      </c>
      <c r="G258" s="110" t="s">
        <v>304</v>
      </c>
      <c r="H258" s="110" t="s">
        <v>92</v>
      </c>
      <c r="I258" s="110">
        <v>4</v>
      </c>
      <c r="J258" s="111">
        <v>20</v>
      </c>
      <c r="K258" s="111">
        <v>32</v>
      </c>
      <c r="L258" s="110" t="s">
        <v>382</v>
      </c>
    </row>
    <row r="259" spans="1:12" ht="16.5">
      <c r="A259" s="110">
        <v>102</v>
      </c>
      <c r="B259" s="111">
        <v>1</v>
      </c>
      <c r="C259" s="110">
        <v>120</v>
      </c>
      <c r="D259" s="110" t="s">
        <v>7</v>
      </c>
      <c r="E259" s="110">
        <v>2863</v>
      </c>
      <c r="F259" s="110" t="s">
        <v>330</v>
      </c>
      <c r="G259" s="110" t="s">
        <v>304</v>
      </c>
      <c r="H259" s="110" t="s">
        <v>92</v>
      </c>
      <c r="I259" s="110">
        <v>5</v>
      </c>
      <c r="J259" s="111">
        <v>2</v>
      </c>
      <c r="K259" s="111">
        <v>0</v>
      </c>
      <c r="L259" s="110" t="s">
        <v>382</v>
      </c>
    </row>
    <row r="260" spans="1:12" ht="16.5">
      <c r="A260" s="110">
        <v>102</v>
      </c>
      <c r="B260" s="111">
        <v>1</v>
      </c>
      <c r="C260" s="110">
        <v>121</v>
      </c>
      <c r="D260" s="110" t="s">
        <v>394</v>
      </c>
      <c r="E260" s="110">
        <v>861</v>
      </c>
      <c r="F260" s="110" t="s">
        <v>331</v>
      </c>
      <c r="G260" s="110" t="s">
        <v>302</v>
      </c>
      <c r="H260" s="110" t="s">
        <v>90</v>
      </c>
      <c r="I260" s="110">
        <v>1</v>
      </c>
      <c r="J260" s="111">
        <v>6</v>
      </c>
      <c r="K260" s="111">
        <v>1</v>
      </c>
      <c r="L260" s="110" t="s">
        <v>382</v>
      </c>
    </row>
    <row r="261" spans="1:12" ht="16.5">
      <c r="A261" s="110">
        <v>102</v>
      </c>
      <c r="B261" s="111">
        <v>1</v>
      </c>
      <c r="C261" s="110">
        <v>121</v>
      </c>
      <c r="D261" s="110" t="s">
        <v>394</v>
      </c>
      <c r="E261" s="110">
        <v>861</v>
      </c>
      <c r="F261" s="110" t="s">
        <v>331</v>
      </c>
      <c r="G261" s="110" t="s">
        <v>302</v>
      </c>
      <c r="H261" s="110" t="s">
        <v>90</v>
      </c>
      <c r="I261" s="110">
        <v>2</v>
      </c>
      <c r="J261" s="111">
        <v>12</v>
      </c>
      <c r="K261" s="111">
        <v>1</v>
      </c>
      <c r="L261" s="110" t="s">
        <v>382</v>
      </c>
    </row>
    <row r="262" spans="1:12" ht="16.5">
      <c r="A262" s="110">
        <v>102</v>
      </c>
      <c r="B262" s="111">
        <v>1</v>
      </c>
      <c r="C262" s="110">
        <v>121</v>
      </c>
      <c r="D262" s="110" t="s">
        <v>394</v>
      </c>
      <c r="E262" s="110">
        <v>861</v>
      </c>
      <c r="F262" s="110" t="s">
        <v>331</v>
      </c>
      <c r="G262" s="110" t="s">
        <v>302</v>
      </c>
      <c r="H262" s="110" t="s">
        <v>90</v>
      </c>
      <c r="I262" s="110">
        <v>3</v>
      </c>
      <c r="J262" s="111">
        <v>4</v>
      </c>
      <c r="K262" s="111">
        <v>3</v>
      </c>
      <c r="L262" s="110" t="s">
        <v>382</v>
      </c>
    </row>
    <row r="263" spans="1:12" ht="16.5">
      <c r="A263" s="110">
        <v>102</v>
      </c>
      <c r="B263" s="111">
        <v>1</v>
      </c>
      <c r="C263" s="110">
        <v>121</v>
      </c>
      <c r="D263" s="110" t="s">
        <v>394</v>
      </c>
      <c r="E263" s="110">
        <v>861</v>
      </c>
      <c r="F263" s="110" t="s">
        <v>331</v>
      </c>
      <c r="G263" s="110" t="s">
        <v>302</v>
      </c>
      <c r="H263" s="110" t="s">
        <v>90</v>
      </c>
      <c r="I263" s="110">
        <v>4</v>
      </c>
      <c r="J263" s="111">
        <v>1</v>
      </c>
      <c r="K263" s="111">
        <v>0</v>
      </c>
      <c r="L263" s="110" t="s">
        <v>382</v>
      </c>
    </row>
    <row r="264" spans="1:12" ht="16.5">
      <c r="A264" s="110">
        <v>102</v>
      </c>
      <c r="B264" s="111">
        <v>1</v>
      </c>
      <c r="C264" s="110">
        <v>121</v>
      </c>
      <c r="D264" s="110" t="s">
        <v>394</v>
      </c>
      <c r="E264" s="110">
        <v>861</v>
      </c>
      <c r="F264" s="110" t="s">
        <v>331</v>
      </c>
      <c r="G264" s="110" t="s">
        <v>304</v>
      </c>
      <c r="H264" s="110" t="s">
        <v>92</v>
      </c>
      <c r="I264" s="110">
        <v>1</v>
      </c>
      <c r="J264" s="111">
        <v>35</v>
      </c>
      <c r="K264" s="111">
        <v>12</v>
      </c>
      <c r="L264" s="110" t="s">
        <v>382</v>
      </c>
    </row>
    <row r="265" spans="1:12" ht="16.5">
      <c r="A265" s="110">
        <v>102</v>
      </c>
      <c r="B265" s="111">
        <v>1</v>
      </c>
      <c r="C265" s="110">
        <v>121</v>
      </c>
      <c r="D265" s="110" t="s">
        <v>394</v>
      </c>
      <c r="E265" s="110">
        <v>861</v>
      </c>
      <c r="F265" s="110" t="s">
        <v>331</v>
      </c>
      <c r="G265" s="110" t="s">
        <v>304</v>
      </c>
      <c r="H265" s="110" t="s">
        <v>92</v>
      </c>
      <c r="I265" s="110">
        <v>2</v>
      </c>
      <c r="J265" s="111">
        <v>30</v>
      </c>
      <c r="K265" s="111">
        <v>14</v>
      </c>
      <c r="L265" s="110" t="s">
        <v>382</v>
      </c>
    </row>
    <row r="266" spans="1:12" ht="16.5">
      <c r="A266" s="110">
        <v>102</v>
      </c>
      <c r="B266" s="111">
        <v>1</v>
      </c>
      <c r="C266" s="110">
        <v>121</v>
      </c>
      <c r="D266" s="110" t="s">
        <v>394</v>
      </c>
      <c r="E266" s="110">
        <v>861</v>
      </c>
      <c r="F266" s="110" t="s">
        <v>331</v>
      </c>
      <c r="G266" s="110" t="s">
        <v>304</v>
      </c>
      <c r="H266" s="110" t="s">
        <v>92</v>
      </c>
      <c r="I266" s="110">
        <v>3</v>
      </c>
      <c r="J266" s="111">
        <v>34</v>
      </c>
      <c r="K266" s="111">
        <v>9</v>
      </c>
      <c r="L266" s="110" t="s">
        <v>382</v>
      </c>
    </row>
    <row r="267" spans="1:12" ht="16.5">
      <c r="A267" s="110">
        <v>102</v>
      </c>
      <c r="B267" s="111">
        <v>1</v>
      </c>
      <c r="C267" s="110">
        <v>121</v>
      </c>
      <c r="D267" s="110" t="s">
        <v>394</v>
      </c>
      <c r="E267" s="110">
        <v>861</v>
      </c>
      <c r="F267" s="110" t="s">
        <v>331</v>
      </c>
      <c r="G267" s="110" t="s">
        <v>304</v>
      </c>
      <c r="H267" s="110" t="s">
        <v>92</v>
      </c>
      <c r="I267" s="110">
        <v>4</v>
      </c>
      <c r="J267" s="111">
        <v>32</v>
      </c>
      <c r="K267" s="111">
        <v>13</v>
      </c>
      <c r="L267" s="110" t="s">
        <v>382</v>
      </c>
    </row>
    <row r="268" spans="1:12" ht="16.5">
      <c r="A268" s="110">
        <v>102</v>
      </c>
      <c r="B268" s="111">
        <v>1</v>
      </c>
      <c r="C268" s="110">
        <v>121</v>
      </c>
      <c r="D268" s="110" t="s">
        <v>394</v>
      </c>
      <c r="E268" s="110">
        <v>861</v>
      </c>
      <c r="F268" s="110" t="s">
        <v>331</v>
      </c>
      <c r="G268" s="110" t="s">
        <v>304</v>
      </c>
      <c r="H268" s="110" t="s">
        <v>92</v>
      </c>
      <c r="I268" s="110">
        <v>5</v>
      </c>
      <c r="J268" s="111">
        <v>8</v>
      </c>
      <c r="K268" s="111">
        <v>0</v>
      </c>
      <c r="L268" s="110" t="s">
        <v>382</v>
      </c>
    </row>
    <row r="269" spans="1:12" ht="16.5">
      <c r="A269" s="110">
        <v>102</v>
      </c>
      <c r="B269" s="111">
        <v>1</v>
      </c>
      <c r="C269" s="110">
        <v>121</v>
      </c>
      <c r="D269" s="110" t="s">
        <v>394</v>
      </c>
      <c r="E269" s="110">
        <v>862</v>
      </c>
      <c r="F269" s="110" t="s">
        <v>332</v>
      </c>
      <c r="G269" s="110" t="s">
        <v>309</v>
      </c>
      <c r="H269" s="110" t="s">
        <v>91</v>
      </c>
      <c r="I269" s="110">
        <v>2</v>
      </c>
      <c r="J269" s="111">
        <v>0</v>
      </c>
      <c r="K269" s="111">
        <v>1</v>
      </c>
      <c r="L269" s="110" t="s">
        <v>382</v>
      </c>
    </row>
    <row r="270" spans="1:12" ht="16.5">
      <c r="A270" s="110">
        <v>102</v>
      </c>
      <c r="B270" s="111">
        <v>1</v>
      </c>
      <c r="C270" s="110">
        <v>121</v>
      </c>
      <c r="D270" s="110" t="s">
        <v>394</v>
      </c>
      <c r="E270" s="110">
        <v>862</v>
      </c>
      <c r="F270" s="110" t="s">
        <v>332</v>
      </c>
      <c r="G270" s="110" t="s">
        <v>309</v>
      </c>
      <c r="H270" s="110" t="s">
        <v>91</v>
      </c>
      <c r="I270" s="110">
        <v>3</v>
      </c>
      <c r="J270" s="111">
        <v>1</v>
      </c>
      <c r="K270" s="111">
        <v>0</v>
      </c>
      <c r="L270" s="110" t="s">
        <v>382</v>
      </c>
    </row>
    <row r="271" spans="1:12" ht="16.5">
      <c r="A271" s="110">
        <v>102</v>
      </c>
      <c r="B271" s="111">
        <v>1</v>
      </c>
      <c r="C271" s="110">
        <v>121</v>
      </c>
      <c r="D271" s="110" t="s">
        <v>394</v>
      </c>
      <c r="E271" s="110">
        <v>862</v>
      </c>
      <c r="F271" s="110" t="s">
        <v>332</v>
      </c>
      <c r="G271" s="110" t="s">
        <v>309</v>
      </c>
      <c r="H271" s="110" t="s">
        <v>91</v>
      </c>
      <c r="I271" s="110">
        <v>4</v>
      </c>
      <c r="J271" s="111">
        <v>2</v>
      </c>
      <c r="K271" s="111">
        <v>1</v>
      </c>
      <c r="L271" s="110" t="s">
        <v>382</v>
      </c>
    </row>
    <row r="272" spans="1:12" ht="16.5">
      <c r="A272" s="110">
        <v>102</v>
      </c>
      <c r="B272" s="111">
        <v>1</v>
      </c>
      <c r="C272" s="110">
        <v>121</v>
      </c>
      <c r="D272" s="110" t="s">
        <v>394</v>
      </c>
      <c r="E272" s="110">
        <v>862</v>
      </c>
      <c r="F272" s="110" t="s">
        <v>332</v>
      </c>
      <c r="G272" s="110" t="s">
        <v>309</v>
      </c>
      <c r="H272" s="110" t="s">
        <v>91</v>
      </c>
      <c r="I272" s="110">
        <v>6</v>
      </c>
      <c r="J272" s="111">
        <v>1</v>
      </c>
      <c r="K272" s="111">
        <v>0</v>
      </c>
      <c r="L272" s="110" t="s">
        <v>382</v>
      </c>
    </row>
    <row r="273" spans="1:12" ht="16.5">
      <c r="A273" s="110">
        <v>102</v>
      </c>
      <c r="B273" s="111">
        <v>1</v>
      </c>
      <c r="C273" s="110">
        <v>121</v>
      </c>
      <c r="D273" s="110" t="s">
        <v>394</v>
      </c>
      <c r="E273" s="110">
        <v>862</v>
      </c>
      <c r="F273" s="110" t="s">
        <v>332</v>
      </c>
      <c r="G273" s="110" t="s">
        <v>309</v>
      </c>
      <c r="H273" s="110" t="s">
        <v>91</v>
      </c>
      <c r="I273" s="110">
        <v>7</v>
      </c>
      <c r="J273" s="111">
        <v>1</v>
      </c>
      <c r="K273" s="111">
        <v>0</v>
      </c>
      <c r="L273" s="110" t="s">
        <v>382</v>
      </c>
    </row>
    <row r="274" spans="1:12" ht="16.5">
      <c r="A274" s="110">
        <v>102</v>
      </c>
      <c r="B274" s="111">
        <v>1</v>
      </c>
      <c r="C274" s="110">
        <v>121</v>
      </c>
      <c r="D274" s="110" t="s">
        <v>394</v>
      </c>
      <c r="E274" s="110">
        <v>862</v>
      </c>
      <c r="F274" s="110" t="s">
        <v>332</v>
      </c>
      <c r="G274" s="110" t="s">
        <v>302</v>
      </c>
      <c r="H274" s="110" t="s">
        <v>90</v>
      </c>
      <c r="I274" s="110">
        <v>1</v>
      </c>
      <c r="J274" s="111">
        <v>13</v>
      </c>
      <c r="K274" s="111">
        <v>10</v>
      </c>
      <c r="L274" s="110" t="s">
        <v>382</v>
      </c>
    </row>
    <row r="275" spans="1:12" ht="16.5">
      <c r="A275" s="110">
        <v>102</v>
      </c>
      <c r="B275" s="111">
        <v>1</v>
      </c>
      <c r="C275" s="110">
        <v>121</v>
      </c>
      <c r="D275" s="110" t="s">
        <v>394</v>
      </c>
      <c r="E275" s="110">
        <v>862</v>
      </c>
      <c r="F275" s="110" t="s">
        <v>332</v>
      </c>
      <c r="G275" s="110" t="s">
        <v>302</v>
      </c>
      <c r="H275" s="110" t="s">
        <v>90</v>
      </c>
      <c r="I275" s="110">
        <v>2</v>
      </c>
      <c r="J275" s="111">
        <v>14</v>
      </c>
      <c r="K275" s="111">
        <v>8</v>
      </c>
      <c r="L275" s="110" t="s">
        <v>382</v>
      </c>
    </row>
    <row r="276" spans="1:12" ht="16.5">
      <c r="A276" s="110">
        <v>102</v>
      </c>
      <c r="B276" s="111">
        <v>1</v>
      </c>
      <c r="C276" s="110">
        <v>121</v>
      </c>
      <c r="D276" s="110" t="s">
        <v>394</v>
      </c>
      <c r="E276" s="110">
        <v>862</v>
      </c>
      <c r="F276" s="110" t="s">
        <v>332</v>
      </c>
      <c r="G276" s="110" t="s">
        <v>302</v>
      </c>
      <c r="H276" s="110" t="s">
        <v>90</v>
      </c>
      <c r="I276" s="110">
        <v>3</v>
      </c>
      <c r="J276" s="111">
        <v>7</v>
      </c>
      <c r="K276" s="111">
        <v>0</v>
      </c>
      <c r="L276" s="110" t="s">
        <v>382</v>
      </c>
    </row>
    <row r="277" spans="1:12" ht="16.5">
      <c r="A277" s="110">
        <v>102</v>
      </c>
      <c r="B277" s="111">
        <v>1</v>
      </c>
      <c r="C277" s="110">
        <v>121</v>
      </c>
      <c r="D277" s="110" t="s">
        <v>394</v>
      </c>
      <c r="E277" s="110">
        <v>862</v>
      </c>
      <c r="F277" s="110" t="s">
        <v>332</v>
      </c>
      <c r="G277" s="110" t="s">
        <v>302</v>
      </c>
      <c r="H277" s="110" t="s">
        <v>90</v>
      </c>
      <c r="I277" s="110">
        <v>4</v>
      </c>
      <c r="J277" s="111">
        <v>1</v>
      </c>
      <c r="K277" s="111">
        <v>0</v>
      </c>
      <c r="L277" s="110" t="s">
        <v>382</v>
      </c>
    </row>
    <row r="278" spans="1:12" ht="16.5">
      <c r="A278" s="110">
        <v>102</v>
      </c>
      <c r="B278" s="111">
        <v>1</v>
      </c>
      <c r="C278" s="110">
        <v>121</v>
      </c>
      <c r="D278" s="110" t="s">
        <v>394</v>
      </c>
      <c r="E278" s="110">
        <v>862</v>
      </c>
      <c r="F278" s="110" t="s">
        <v>332</v>
      </c>
      <c r="G278" s="110" t="s">
        <v>302</v>
      </c>
      <c r="H278" s="110" t="s">
        <v>90</v>
      </c>
      <c r="I278" s="110">
        <v>5</v>
      </c>
      <c r="J278" s="111">
        <v>1</v>
      </c>
      <c r="K278" s="111">
        <v>0</v>
      </c>
      <c r="L278" s="110" t="s">
        <v>382</v>
      </c>
    </row>
    <row r="279" spans="1:12" ht="16.5">
      <c r="A279" s="110">
        <v>102</v>
      </c>
      <c r="B279" s="111">
        <v>1</v>
      </c>
      <c r="C279" s="110">
        <v>121</v>
      </c>
      <c r="D279" s="110" t="s">
        <v>394</v>
      </c>
      <c r="E279" s="110">
        <v>862</v>
      </c>
      <c r="F279" s="110" t="s">
        <v>332</v>
      </c>
      <c r="G279" s="110" t="s">
        <v>304</v>
      </c>
      <c r="H279" s="110" t="s">
        <v>92</v>
      </c>
      <c r="I279" s="110">
        <v>1</v>
      </c>
      <c r="J279" s="111">
        <v>28</v>
      </c>
      <c r="K279" s="111">
        <v>23</v>
      </c>
      <c r="L279" s="110" t="s">
        <v>382</v>
      </c>
    </row>
    <row r="280" spans="1:12" ht="16.5">
      <c r="A280" s="110">
        <v>102</v>
      </c>
      <c r="B280" s="111">
        <v>1</v>
      </c>
      <c r="C280" s="110">
        <v>121</v>
      </c>
      <c r="D280" s="110" t="s">
        <v>394</v>
      </c>
      <c r="E280" s="110">
        <v>862</v>
      </c>
      <c r="F280" s="110" t="s">
        <v>332</v>
      </c>
      <c r="G280" s="110" t="s">
        <v>304</v>
      </c>
      <c r="H280" s="110" t="s">
        <v>92</v>
      </c>
      <c r="I280" s="110">
        <v>2</v>
      </c>
      <c r="J280" s="111">
        <v>30</v>
      </c>
      <c r="K280" s="111">
        <v>20</v>
      </c>
      <c r="L280" s="110" t="s">
        <v>382</v>
      </c>
    </row>
    <row r="281" spans="1:12" ht="16.5">
      <c r="A281" s="110">
        <v>102</v>
      </c>
      <c r="B281" s="111">
        <v>1</v>
      </c>
      <c r="C281" s="110">
        <v>121</v>
      </c>
      <c r="D281" s="110" t="s">
        <v>394</v>
      </c>
      <c r="E281" s="110">
        <v>862</v>
      </c>
      <c r="F281" s="110" t="s">
        <v>332</v>
      </c>
      <c r="G281" s="110" t="s">
        <v>304</v>
      </c>
      <c r="H281" s="110" t="s">
        <v>92</v>
      </c>
      <c r="I281" s="110">
        <v>3</v>
      </c>
      <c r="J281" s="111">
        <v>24</v>
      </c>
      <c r="K281" s="111">
        <v>21</v>
      </c>
      <c r="L281" s="110" t="s">
        <v>382</v>
      </c>
    </row>
    <row r="282" spans="1:12" ht="16.5">
      <c r="A282" s="110">
        <v>102</v>
      </c>
      <c r="B282" s="111">
        <v>1</v>
      </c>
      <c r="C282" s="110">
        <v>121</v>
      </c>
      <c r="D282" s="110" t="s">
        <v>394</v>
      </c>
      <c r="E282" s="110">
        <v>862</v>
      </c>
      <c r="F282" s="110" t="s">
        <v>332</v>
      </c>
      <c r="G282" s="110" t="s">
        <v>304</v>
      </c>
      <c r="H282" s="110" t="s">
        <v>92</v>
      </c>
      <c r="I282" s="110">
        <v>4</v>
      </c>
      <c r="J282" s="111">
        <v>27</v>
      </c>
      <c r="K282" s="111">
        <v>15</v>
      </c>
      <c r="L282" s="110" t="s">
        <v>382</v>
      </c>
    </row>
    <row r="283" spans="1:12" ht="16.5">
      <c r="A283" s="110">
        <v>102</v>
      </c>
      <c r="B283" s="111">
        <v>1</v>
      </c>
      <c r="C283" s="110">
        <v>121</v>
      </c>
      <c r="D283" s="110" t="s">
        <v>394</v>
      </c>
      <c r="E283" s="110">
        <v>862</v>
      </c>
      <c r="F283" s="110" t="s">
        <v>332</v>
      </c>
      <c r="G283" s="110" t="s">
        <v>304</v>
      </c>
      <c r="H283" s="110" t="s">
        <v>92</v>
      </c>
      <c r="I283" s="110">
        <v>5</v>
      </c>
      <c r="J283" s="111">
        <v>1</v>
      </c>
      <c r="K283" s="111">
        <v>0</v>
      </c>
      <c r="L283" s="110" t="s">
        <v>382</v>
      </c>
    </row>
    <row r="284" spans="1:12" ht="16.5">
      <c r="A284" s="110">
        <v>102</v>
      </c>
      <c r="B284" s="111">
        <v>1</v>
      </c>
      <c r="C284" s="110">
        <v>121</v>
      </c>
      <c r="D284" s="110" t="s">
        <v>394</v>
      </c>
      <c r="E284" s="110">
        <v>862</v>
      </c>
      <c r="F284" s="110" t="s">
        <v>332</v>
      </c>
      <c r="G284" s="110" t="s">
        <v>304</v>
      </c>
      <c r="H284" s="110" t="s">
        <v>92</v>
      </c>
      <c r="I284" s="110">
        <v>6</v>
      </c>
      <c r="J284" s="111">
        <v>1</v>
      </c>
      <c r="K284" s="111">
        <v>0</v>
      </c>
      <c r="L284" s="110" t="s">
        <v>382</v>
      </c>
    </row>
    <row r="285" spans="1:12" ht="16.5">
      <c r="A285" s="110">
        <v>102</v>
      </c>
      <c r="B285" s="111">
        <v>1</v>
      </c>
      <c r="C285" s="110">
        <v>121</v>
      </c>
      <c r="D285" s="110" t="s">
        <v>394</v>
      </c>
      <c r="E285" s="110">
        <v>863</v>
      </c>
      <c r="F285" s="110" t="s">
        <v>333</v>
      </c>
      <c r="G285" s="110" t="s">
        <v>302</v>
      </c>
      <c r="H285" s="110" t="s">
        <v>90</v>
      </c>
      <c r="I285" s="110">
        <v>1</v>
      </c>
      <c r="J285" s="111">
        <v>8</v>
      </c>
      <c r="K285" s="111">
        <v>0</v>
      </c>
      <c r="L285" s="110" t="s">
        <v>382</v>
      </c>
    </row>
    <row r="286" spans="1:12" ht="16.5">
      <c r="A286" s="110">
        <v>102</v>
      </c>
      <c r="B286" s="111">
        <v>1</v>
      </c>
      <c r="C286" s="110">
        <v>121</v>
      </c>
      <c r="D286" s="110" t="s">
        <v>394</v>
      </c>
      <c r="E286" s="110">
        <v>863</v>
      </c>
      <c r="F286" s="110" t="s">
        <v>333</v>
      </c>
      <c r="G286" s="110" t="s">
        <v>302</v>
      </c>
      <c r="H286" s="110" t="s">
        <v>90</v>
      </c>
      <c r="I286" s="110">
        <v>2</v>
      </c>
      <c r="J286" s="111">
        <v>12</v>
      </c>
      <c r="K286" s="111">
        <v>1</v>
      </c>
      <c r="L286" s="110" t="s">
        <v>382</v>
      </c>
    </row>
    <row r="287" spans="1:12" ht="16.5">
      <c r="A287" s="110">
        <v>102</v>
      </c>
      <c r="B287" s="111">
        <v>1</v>
      </c>
      <c r="C287" s="110">
        <v>121</v>
      </c>
      <c r="D287" s="110" t="s">
        <v>394</v>
      </c>
      <c r="E287" s="110">
        <v>863</v>
      </c>
      <c r="F287" s="110" t="s">
        <v>333</v>
      </c>
      <c r="G287" s="110" t="s">
        <v>302</v>
      </c>
      <c r="H287" s="110" t="s">
        <v>90</v>
      </c>
      <c r="I287" s="110">
        <v>3</v>
      </c>
      <c r="J287" s="111">
        <v>3</v>
      </c>
      <c r="K287" s="111">
        <v>0</v>
      </c>
      <c r="L287" s="110" t="s">
        <v>382</v>
      </c>
    </row>
    <row r="288" spans="1:12" ht="16.5">
      <c r="A288" s="110">
        <v>102</v>
      </c>
      <c r="B288" s="111">
        <v>1</v>
      </c>
      <c r="C288" s="110">
        <v>121</v>
      </c>
      <c r="D288" s="110" t="s">
        <v>394</v>
      </c>
      <c r="E288" s="110">
        <v>863</v>
      </c>
      <c r="F288" s="110" t="s">
        <v>333</v>
      </c>
      <c r="G288" s="110" t="s">
        <v>302</v>
      </c>
      <c r="H288" s="110" t="s">
        <v>90</v>
      </c>
      <c r="I288" s="110">
        <v>4</v>
      </c>
      <c r="J288" s="111">
        <v>3</v>
      </c>
      <c r="K288" s="111">
        <v>0</v>
      </c>
      <c r="L288" s="110" t="s">
        <v>382</v>
      </c>
    </row>
    <row r="289" spans="1:12" ht="16.5">
      <c r="A289" s="110">
        <v>102</v>
      </c>
      <c r="B289" s="111">
        <v>1</v>
      </c>
      <c r="C289" s="110">
        <v>121</v>
      </c>
      <c r="D289" s="110" t="s">
        <v>394</v>
      </c>
      <c r="E289" s="110">
        <v>863</v>
      </c>
      <c r="F289" s="110" t="s">
        <v>333</v>
      </c>
      <c r="G289" s="110" t="s">
        <v>306</v>
      </c>
      <c r="H289" s="110" t="s">
        <v>392</v>
      </c>
      <c r="I289" s="110">
        <v>1</v>
      </c>
      <c r="J289" s="111">
        <v>19</v>
      </c>
      <c r="K289" s="111">
        <v>0</v>
      </c>
      <c r="L289" s="110" t="s">
        <v>382</v>
      </c>
    </row>
    <row r="290" spans="1:12" ht="16.5">
      <c r="A290" s="110">
        <v>102</v>
      </c>
      <c r="B290" s="111">
        <v>1</v>
      </c>
      <c r="C290" s="110">
        <v>121</v>
      </c>
      <c r="D290" s="110" t="s">
        <v>394</v>
      </c>
      <c r="E290" s="110">
        <v>863</v>
      </c>
      <c r="F290" s="110" t="s">
        <v>333</v>
      </c>
      <c r="G290" s="110" t="s">
        <v>306</v>
      </c>
      <c r="H290" s="110" t="s">
        <v>392</v>
      </c>
      <c r="I290" s="110">
        <v>2</v>
      </c>
      <c r="J290" s="111">
        <v>22</v>
      </c>
      <c r="K290" s="111">
        <v>2</v>
      </c>
      <c r="L290" s="110" t="s">
        <v>382</v>
      </c>
    </row>
    <row r="291" spans="1:12" ht="16.5">
      <c r="A291" s="110">
        <v>102</v>
      </c>
      <c r="B291" s="111">
        <v>1</v>
      </c>
      <c r="C291" s="110">
        <v>121</v>
      </c>
      <c r="D291" s="110" t="s">
        <v>394</v>
      </c>
      <c r="E291" s="110">
        <v>863</v>
      </c>
      <c r="F291" s="110" t="s">
        <v>333</v>
      </c>
      <c r="G291" s="110" t="s">
        <v>306</v>
      </c>
      <c r="H291" s="110" t="s">
        <v>392</v>
      </c>
      <c r="I291" s="110">
        <v>3</v>
      </c>
      <c r="J291" s="111">
        <v>7</v>
      </c>
      <c r="K291" s="111">
        <v>1</v>
      </c>
      <c r="L291" s="110" t="s">
        <v>382</v>
      </c>
    </row>
    <row r="292" spans="1:12" ht="16.5">
      <c r="A292" s="110">
        <v>102</v>
      </c>
      <c r="B292" s="111">
        <v>1</v>
      </c>
      <c r="C292" s="110">
        <v>121</v>
      </c>
      <c r="D292" s="110" t="s">
        <v>394</v>
      </c>
      <c r="E292" s="110">
        <v>863</v>
      </c>
      <c r="F292" s="110" t="s">
        <v>333</v>
      </c>
      <c r="G292" s="110" t="s">
        <v>306</v>
      </c>
      <c r="H292" s="110" t="s">
        <v>392</v>
      </c>
      <c r="I292" s="110">
        <v>4</v>
      </c>
      <c r="J292" s="111">
        <v>10</v>
      </c>
      <c r="K292" s="111">
        <v>1</v>
      </c>
      <c r="L292" s="110" t="s">
        <v>382</v>
      </c>
    </row>
    <row r="293" spans="1:12" ht="16.5">
      <c r="A293" s="110">
        <v>102</v>
      </c>
      <c r="B293" s="111">
        <v>1</v>
      </c>
      <c r="C293" s="110">
        <v>121</v>
      </c>
      <c r="D293" s="110" t="s">
        <v>394</v>
      </c>
      <c r="E293" s="110">
        <v>863</v>
      </c>
      <c r="F293" s="110" t="s">
        <v>333</v>
      </c>
      <c r="G293" s="110" t="s">
        <v>306</v>
      </c>
      <c r="H293" s="110" t="s">
        <v>392</v>
      </c>
      <c r="I293" s="110">
        <v>5</v>
      </c>
      <c r="J293" s="111">
        <v>1</v>
      </c>
      <c r="K293" s="111">
        <v>0</v>
      </c>
      <c r="L293" s="110" t="s">
        <v>382</v>
      </c>
    </row>
    <row r="294" spans="1:12" ht="16.5">
      <c r="A294" s="110">
        <v>102</v>
      </c>
      <c r="B294" s="111">
        <v>1</v>
      </c>
      <c r="C294" s="110">
        <v>121</v>
      </c>
      <c r="D294" s="110" t="s">
        <v>394</v>
      </c>
      <c r="E294" s="110">
        <v>863</v>
      </c>
      <c r="F294" s="110" t="s">
        <v>333</v>
      </c>
      <c r="G294" s="110" t="s">
        <v>304</v>
      </c>
      <c r="H294" s="110" t="s">
        <v>92</v>
      </c>
      <c r="I294" s="110">
        <v>1</v>
      </c>
      <c r="J294" s="111">
        <v>45</v>
      </c>
      <c r="K294" s="111">
        <v>9</v>
      </c>
      <c r="L294" s="110" t="s">
        <v>382</v>
      </c>
    </row>
    <row r="295" spans="1:12" ht="16.5">
      <c r="A295" s="110">
        <v>102</v>
      </c>
      <c r="B295" s="111">
        <v>1</v>
      </c>
      <c r="C295" s="110">
        <v>121</v>
      </c>
      <c r="D295" s="110" t="s">
        <v>394</v>
      </c>
      <c r="E295" s="110">
        <v>863</v>
      </c>
      <c r="F295" s="110" t="s">
        <v>333</v>
      </c>
      <c r="G295" s="110" t="s">
        <v>304</v>
      </c>
      <c r="H295" s="110" t="s">
        <v>92</v>
      </c>
      <c r="I295" s="110">
        <v>2</v>
      </c>
      <c r="J295" s="111">
        <v>71</v>
      </c>
      <c r="K295" s="111">
        <v>19</v>
      </c>
      <c r="L295" s="110" t="s">
        <v>382</v>
      </c>
    </row>
    <row r="296" spans="1:12" ht="16.5">
      <c r="A296" s="110">
        <v>102</v>
      </c>
      <c r="B296" s="111">
        <v>1</v>
      </c>
      <c r="C296" s="110">
        <v>121</v>
      </c>
      <c r="D296" s="110" t="s">
        <v>394</v>
      </c>
      <c r="E296" s="110">
        <v>863</v>
      </c>
      <c r="F296" s="110" t="s">
        <v>333</v>
      </c>
      <c r="G296" s="110" t="s">
        <v>304</v>
      </c>
      <c r="H296" s="110" t="s">
        <v>92</v>
      </c>
      <c r="I296" s="110">
        <v>3</v>
      </c>
      <c r="J296" s="111">
        <v>71</v>
      </c>
      <c r="K296" s="111">
        <v>14</v>
      </c>
      <c r="L296" s="110" t="s">
        <v>382</v>
      </c>
    </row>
    <row r="297" spans="1:12" ht="16.5">
      <c r="A297" s="110">
        <v>102</v>
      </c>
      <c r="B297" s="111">
        <v>1</v>
      </c>
      <c r="C297" s="110">
        <v>121</v>
      </c>
      <c r="D297" s="110" t="s">
        <v>394</v>
      </c>
      <c r="E297" s="110">
        <v>863</v>
      </c>
      <c r="F297" s="110" t="s">
        <v>333</v>
      </c>
      <c r="G297" s="110" t="s">
        <v>304</v>
      </c>
      <c r="H297" s="110" t="s">
        <v>92</v>
      </c>
      <c r="I297" s="110">
        <v>4</v>
      </c>
      <c r="J297" s="111">
        <v>77</v>
      </c>
      <c r="K297" s="111">
        <v>10</v>
      </c>
      <c r="L297" s="110" t="s">
        <v>382</v>
      </c>
    </row>
    <row r="298" spans="1:12" ht="16.5">
      <c r="A298" s="110">
        <v>102</v>
      </c>
      <c r="B298" s="111">
        <v>1</v>
      </c>
      <c r="C298" s="110">
        <v>121</v>
      </c>
      <c r="D298" s="110" t="s">
        <v>394</v>
      </c>
      <c r="E298" s="110">
        <v>863</v>
      </c>
      <c r="F298" s="110" t="s">
        <v>333</v>
      </c>
      <c r="G298" s="110" t="s">
        <v>304</v>
      </c>
      <c r="H298" s="110" t="s">
        <v>92</v>
      </c>
      <c r="I298" s="110">
        <v>5</v>
      </c>
      <c r="J298" s="111">
        <v>7</v>
      </c>
      <c r="K298" s="111">
        <v>0</v>
      </c>
      <c r="L298" s="110" t="s">
        <v>382</v>
      </c>
    </row>
    <row r="299" spans="1:12" ht="16.5">
      <c r="A299" s="110">
        <v>102</v>
      </c>
      <c r="B299" s="111">
        <v>1</v>
      </c>
      <c r="C299" s="110">
        <v>121</v>
      </c>
      <c r="D299" s="110" t="s">
        <v>394</v>
      </c>
      <c r="E299" s="110">
        <v>863</v>
      </c>
      <c r="F299" s="110" t="s">
        <v>333</v>
      </c>
      <c r="G299" s="110" t="s">
        <v>304</v>
      </c>
      <c r="H299" s="110" t="s">
        <v>92</v>
      </c>
      <c r="I299" s="110">
        <v>6</v>
      </c>
      <c r="J299" s="111">
        <v>2</v>
      </c>
      <c r="K299" s="111">
        <v>0</v>
      </c>
      <c r="L299" s="110" t="s">
        <v>382</v>
      </c>
    </row>
    <row r="300" spans="1:12" ht="16.5">
      <c r="A300" s="110">
        <v>102</v>
      </c>
      <c r="B300" s="111">
        <v>1</v>
      </c>
      <c r="C300" s="110">
        <v>121</v>
      </c>
      <c r="D300" s="110" t="s">
        <v>394</v>
      </c>
      <c r="E300" s="110">
        <v>863</v>
      </c>
      <c r="F300" s="110" t="s">
        <v>333</v>
      </c>
      <c r="G300" s="110" t="s">
        <v>317</v>
      </c>
      <c r="H300" s="110" t="s">
        <v>387</v>
      </c>
      <c r="I300" s="110">
        <v>1</v>
      </c>
      <c r="J300" s="111">
        <v>45</v>
      </c>
      <c r="K300" s="111">
        <v>8</v>
      </c>
      <c r="L300" s="110" t="s">
        <v>382</v>
      </c>
    </row>
    <row r="301" spans="1:12" ht="16.5">
      <c r="A301" s="110">
        <v>102</v>
      </c>
      <c r="B301" s="111">
        <v>1</v>
      </c>
      <c r="C301" s="110">
        <v>121</v>
      </c>
      <c r="D301" s="110" t="s">
        <v>394</v>
      </c>
      <c r="E301" s="110">
        <v>863</v>
      </c>
      <c r="F301" s="110" t="s">
        <v>333</v>
      </c>
      <c r="G301" s="110" t="s">
        <v>317</v>
      </c>
      <c r="H301" s="110" t="s">
        <v>387</v>
      </c>
      <c r="I301" s="110">
        <v>2</v>
      </c>
      <c r="J301" s="111">
        <v>25</v>
      </c>
      <c r="K301" s="111">
        <v>9</v>
      </c>
      <c r="L301" s="110" t="s">
        <v>382</v>
      </c>
    </row>
    <row r="302" spans="1:12" ht="16.5">
      <c r="A302" s="110">
        <v>102</v>
      </c>
      <c r="B302" s="111">
        <v>1</v>
      </c>
      <c r="C302" s="110">
        <v>121</v>
      </c>
      <c r="D302" s="110" t="s">
        <v>394</v>
      </c>
      <c r="E302" s="110">
        <v>863</v>
      </c>
      <c r="F302" s="110" t="s">
        <v>333</v>
      </c>
      <c r="G302" s="110" t="s">
        <v>317</v>
      </c>
      <c r="H302" s="110" t="s">
        <v>387</v>
      </c>
      <c r="I302" s="110">
        <v>3</v>
      </c>
      <c r="J302" s="111">
        <v>22</v>
      </c>
      <c r="K302" s="111">
        <v>12</v>
      </c>
      <c r="L302" s="110" t="s">
        <v>382</v>
      </c>
    </row>
    <row r="303" spans="1:12" ht="16.5">
      <c r="A303" s="110">
        <v>102</v>
      </c>
      <c r="B303" s="111">
        <v>1</v>
      </c>
      <c r="C303" s="110">
        <v>121</v>
      </c>
      <c r="D303" s="110" t="s">
        <v>394</v>
      </c>
      <c r="E303" s="110">
        <v>863</v>
      </c>
      <c r="F303" s="110" t="s">
        <v>333</v>
      </c>
      <c r="G303" s="110" t="s">
        <v>317</v>
      </c>
      <c r="H303" s="110" t="s">
        <v>387</v>
      </c>
      <c r="I303" s="110">
        <v>4</v>
      </c>
      <c r="J303" s="111">
        <v>24</v>
      </c>
      <c r="K303" s="111">
        <v>10</v>
      </c>
      <c r="L303" s="110" t="s">
        <v>382</v>
      </c>
    </row>
    <row r="304" spans="1:12" ht="16.5">
      <c r="A304" s="110">
        <v>102</v>
      </c>
      <c r="B304" s="111">
        <v>1</v>
      </c>
      <c r="C304" s="110">
        <v>121</v>
      </c>
      <c r="D304" s="110" t="s">
        <v>394</v>
      </c>
      <c r="E304" s="110">
        <v>863</v>
      </c>
      <c r="F304" s="110" t="s">
        <v>333</v>
      </c>
      <c r="G304" s="110" t="s">
        <v>317</v>
      </c>
      <c r="H304" s="110" t="s">
        <v>387</v>
      </c>
      <c r="I304" s="110">
        <v>5</v>
      </c>
      <c r="J304" s="111">
        <v>10</v>
      </c>
      <c r="K304" s="111">
        <v>2</v>
      </c>
      <c r="L304" s="110" t="s">
        <v>382</v>
      </c>
    </row>
    <row r="305" spans="1:12" ht="16.5">
      <c r="A305" s="110">
        <v>102</v>
      </c>
      <c r="B305" s="111">
        <v>1</v>
      </c>
      <c r="C305" s="110">
        <v>121</v>
      </c>
      <c r="D305" s="110" t="s">
        <v>394</v>
      </c>
      <c r="E305" s="110">
        <v>863</v>
      </c>
      <c r="F305" s="110" t="s">
        <v>333</v>
      </c>
      <c r="G305" s="110" t="s">
        <v>317</v>
      </c>
      <c r="H305" s="110" t="s">
        <v>387</v>
      </c>
      <c r="I305" s="110">
        <v>6</v>
      </c>
      <c r="J305" s="111">
        <v>1</v>
      </c>
      <c r="K305" s="111">
        <v>1</v>
      </c>
      <c r="L305" s="110" t="s">
        <v>382</v>
      </c>
    </row>
    <row r="306" spans="1:12" ht="16.5">
      <c r="A306" s="110">
        <v>102</v>
      </c>
      <c r="B306" s="111">
        <v>1</v>
      </c>
      <c r="C306" s="110">
        <v>121</v>
      </c>
      <c r="D306" s="110" t="s">
        <v>394</v>
      </c>
      <c r="E306" s="110">
        <v>864</v>
      </c>
      <c r="F306" s="110" t="s">
        <v>334</v>
      </c>
      <c r="G306" s="110" t="s">
        <v>302</v>
      </c>
      <c r="H306" s="110" t="s">
        <v>90</v>
      </c>
      <c r="I306" s="110">
        <v>1</v>
      </c>
      <c r="J306" s="111">
        <v>11</v>
      </c>
      <c r="K306" s="111">
        <v>1</v>
      </c>
      <c r="L306" s="110" t="s">
        <v>382</v>
      </c>
    </row>
    <row r="307" spans="1:12" ht="16.5">
      <c r="A307" s="110">
        <v>102</v>
      </c>
      <c r="B307" s="111">
        <v>1</v>
      </c>
      <c r="C307" s="110">
        <v>121</v>
      </c>
      <c r="D307" s="110" t="s">
        <v>394</v>
      </c>
      <c r="E307" s="110">
        <v>864</v>
      </c>
      <c r="F307" s="110" t="s">
        <v>334</v>
      </c>
      <c r="G307" s="110" t="s">
        <v>302</v>
      </c>
      <c r="H307" s="110" t="s">
        <v>90</v>
      </c>
      <c r="I307" s="110">
        <v>2</v>
      </c>
      <c r="J307" s="111">
        <v>14</v>
      </c>
      <c r="K307" s="111">
        <v>1</v>
      </c>
      <c r="L307" s="110" t="s">
        <v>382</v>
      </c>
    </row>
    <row r="308" spans="1:12" ht="16.5">
      <c r="A308" s="110">
        <v>102</v>
      </c>
      <c r="B308" s="111">
        <v>1</v>
      </c>
      <c r="C308" s="110">
        <v>121</v>
      </c>
      <c r="D308" s="110" t="s">
        <v>394</v>
      </c>
      <c r="E308" s="110">
        <v>864</v>
      </c>
      <c r="F308" s="110" t="s">
        <v>334</v>
      </c>
      <c r="G308" s="110" t="s">
        <v>302</v>
      </c>
      <c r="H308" s="110" t="s">
        <v>90</v>
      </c>
      <c r="I308" s="110">
        <v>3</v>
      </c>
      <c r="J308" s="111">
        <v>6</v>
      </c>
      <c r="K308" s="111">
        <v>1</v>
      </c>
      <c r="L308" s="110" t="s">
        <v>382</v>
      </c>
    </row>
    <row r="309" spans="1:12" ht="16.5">
      <c r="A309" s="110">
        <v>102</v>
      </c>
      <c r="B309" s="111">
        <v>1</v>
      </c>
      <c r="C309" s="110">
        <v>121</v>
      </c>
      <c r="D309" s="110" t="s">
        <v>394</v>
      </c>
      <c r="E309" s="110">
        <v>864</v>
      </c>
      <c r="F309" s="110" t="s">
        <v>334</v>
      </c>
      <c r="G309" s="110" t="s">
        <v>302</v>
      </c>
      <c r="H309" s="110" t="s">
        <v>90</v>
      </c>
      <c r="I309" s="110">
        <v>4</v>
      </c>
      <c r="J309" s="111">
        <v>1</v>
      </c>
      <c r="K309" s="111">
        <v>1</v>
      </c>
      <c r="L309" s="110" t="s">
        <v>382</v>
      </c>
    </row>
    <row r="310" spans="1:12" ht="16.5">
      <c r="A310" s="110">
        <v>102</v>
      </c>
      <c r="B310" s="111">
        <v>1</v>
      </c>
      <c r="C310" s="110">
        <v>121</v>
      </c>
      <c r="D310" s="110" t="s">
        <v>394</v>
      </c>
      <c r="E310" s="110">
        <v>864</v>
      </c>
      <c r="F310" s="110" t="s">
        <v>334</v>
      </c>
      <c r="G310" s="110" t="s">
        <v>304</v>
      </c>
      <c r="H310" s="110" t="s">
        <v>92</v>
      </c>
      <c r="I310" s="110">
        <v>1</v>
      </c>
      <c r="J310" s="111">
        <v>41</v>
      </c>
      <c r="K310" s="111">
        <v>7</v>
      </c>
      <c r="L310" s="110" t="s">
        <v>382</v>
      </c>
    </row>
    <row r="311" spans="1:12" ht="16.5">
      <c r="A311" s="110">
        <v>102</v>
      </c>
      <c r="B311" s="111">
        <v>1</v>
      </c>
      <c r="C311" s="110">
        <v>121</v>
      </c>
      <c r="D311" s="110" t="s">
        <v>394</v>
      </c>
      <c r="E311" s="110">
        <v>864</v>
      </c>
      <c r="F311" s="110" t="s">
        <v>334</v>
      </c>
      <c r="G311" s="110" t="s">
        <v>304</v>
      </c>
      <c r="H311" s="110" t="s">
        <v>92</v>
      </c>
      <c r="I311" s="110">
        <v>2</v>
      </c>
      <c r="J311" s="111">
        <v>39</v>
      </c>
      <c r="K311" s="111">
        <v>7</v>
      </c>
      <c r="L311" s="110" t="s">
        <v>382</v>
      </c>
    </row>
    <row r="312" spans="1:12" ht="16.5">
      <c r="A312" s="110">
        <v>102</v>
      </c>
      <c r="B312" s="111">
        <v>1</v>
      </c>
      <c r="C312" s="110">
        <v>121</v>
      </c>
      <c r="D312" s="110" t="s">
        <v>394</v>
      </c>
      <c r="E312" s="110">
        <v>864</v>
      </c>
      <c r="F312" s="110" t="s">
        <v>334</v>
      </c>
      <c r="G312" s="110" t="s">
        <v>304</v>
      </c>
      <c r="H312" s="110" t="s">
        <v>92</v>
      </c>
      <c r="I312" s="110">
        <v>3</v>
      </c>
      <c r="J312" s="111">
        <v>36</v>
      </c>
      <c r="K312" s="111">
        <v>7</v>
      </c>
      <c r="L312" s="110" t="s">
        <v>382</v>
      </c>
    </row>
    <row r="313" spans="1:12" ht="16.5">
      <c r="A313" s="110">
        <v>102</v>
      </c>
      <c r="B313" s="111">
        <v>1</v>
      </c>
      <c r="C313" s="110">
        <v>121</v>
      </c>
      <c r="D313" s="110" t="s">
        <v>394</v>
      </c>
      <c r="E313" s="110">
        <v>864</v>
      </c>
      <c r="F313" s="110" t="s">
        <v>334</v>
      </c>
      <c r="G313" s="110" t="s">
        <v>304</v>
      </c>
      <c r="H313" s="110" t="s">
        <v>92</v>
      </c>
      <c r="I313" s="110">
        <v>4</v>
      </c>
      <c r="J313" s="111">
        <v>37</v>
      </c>
      <c r="K313" s="111">
        <v>7</v>
      </c>
      <c r="L313" s="110" t="s">
        <v>382</v>
      </c>
    </row>
    <row r="314" spans="1:12" ht="16.5">
      <c r="A314" s="110">
        <v>102</v>
      </c>
      <c r="B314" s="111">
        <v>1</v>
      </c>
      <c r="C314" s="110">
        <v>121</v>
      </c>
      <c r="D314" s="110" t="s">
        <v>394</v>
      </c>
      <c r="E314" s="110">
        <v>864</v>
      </c>
      <c r="F314" s="110" t="s">
        <v>334</v>
      </c>
      <c r="G314" s="110" t="s">
        <v>304</v>
      </c>
      <c r="H314" s="110" t="s">
        <v>92</v>
      </c>
      <c r="I314" s="110">
        <v>5</v>
      </c>
      <c r="J314" s="111">
        <v>4</v>
      </c>
      <c r="K314" s="111">
        <v>0</v>
      </c>
      <c r="L314" s="110" t="s">
        <v>382</v>
      </c>
    </row>
    <row r="315" spans="1:12" ht="16.5">
      <c r="A315" s="110">
        <v>102</v>
      </c>
      <c r="B315" s="111">
        <v>1</v>
      </c>
      <c r="C315" s="110">
        <v>121</v>
      </c>
      <c r="D315" s="110" t="s">
        <v>394</v>
      </c>
      <c r="E315" s="110">
        <v>864</v>
      </c>
      <c r="F315" s="110" t="s">
        <v>334</v>
      </c>
      <c r="G315" s="110" t="s">
        <v>304</v>
      </c>
      <c r="H315" s="110" t="s">
        <v>92</v>
      </c>
      <c r="I315" s="110">
        <v>6</v>
      </c>
      <c r="J315" s="111">
        <v>3</v>
      </c>
      <c r="K315" s="111">
        <v>0</v>
      </c>
      <c r="L315" s="110" t="s">
        <v>382</v>
      </c>
    </row>
    <row r="316" spans="1:12" ht="16.5">
      <c r="A316" s="110">
        <v>102</v>
      </c>
      <c r="B316" s="111">
        <v>1</v>
      </c>
      <c r="C316" s="110">
        <v>121</v>
      </c>
      <c r="D316" s="110" t="s">
        <v>394</v>
      </c>
      <c r="E316" s="110">
        <v>864</v>
      </c>
      <c r="F316" s="110" t="s">
        <v>334</v>
      </c>
      <c r="G316" s="110" t="s">
        <v>317</v>
      </c>
      <c r="H316" s="110" t="s">
        <v>387</v>
      </c>
      <c r="I316" s="110">
        <v>1</v>
      </c>
      <c r="J316" s="111">
        <v>43</v>
      </c>
      <c r="K316" s="111">
        <v>5</v>
      </c>
      <c r="L316" s="110" t="s">
        <v>382</v>
      </c>
    </row>
    <row r="317" spans="1:12" ht="16.5">
      <c r="A317" s="110">
        <v>102</v>
      </c>
      <c r="B317" s="111">
        <v>1</v>
      </c>
      <c r="C317" s="110">
        <v>121</v>
      </c>
      <c r="D317" s="110" t="s">
        <v>394</v>
      </c>
      <c r="E317" s="110">
        <v>864</v>
      </c>
      <c r="F317" s="110" t="s">
        <v>334</v>
      </c>
      <c r="G317" s="110" t="s">
        <v>317</v>
      </c>
      <c r="H317" s="110" t="s">
        <v>387</v>
      </c>
      <c r="I317" s="110">
        <v>2</v>
      </c>
      <c r="J317" s="111">
        <v>37</v>
      </c>
      <c r="K317" s="111">
        <v>3</v>
      </c>
      <c r="L317" s="110" t="s">
        <v>382</v>
      </c>
    </row>
    <row r="318" spans="1:12" ht="16.5">
      <c r="A318" s="110">
        <v>102</v>
      </c>
      <c r="B318" s="111">
        <v>1</v>
      </c>
      <c r="C318" s="110">
        <v>121</v>
      </c>
      <c r="D318" s="110" t="s">
        <v>394</v>
      </c>
      <c r="E318" s="110">
        <v>864</v>
      </c>
      <c r="F318" s="110" t="s">
        <v>334</v>
      </c>
      <c r="G318" s="110" t="s">
        <v>317</v>
      </c>
      <c r="H318" s="110" t="s">
        <v>387</v>
      </c>
      <c r="I318" s="110">
        <v>3</v>
      </c>
      <c r="J318" s="111">
        <v>34</v>
      </c>
      <c r="K318" s="111">
        <v>7</v>
      </c>
      <c r="L318" s="110" t="s">
        <v>382</v>
      </c>
    </row>
    <row r="319" spans="1:12" ht="16.5">
      <c r="A319" s="110">
        <v>102</v>
      </c>
      <c r="B319" s="111">
        <v>1</v>
      </c>
      <c r="C319" s="110">
        <v>121</v>
      </c>
      <c r="D319" s="110" t="s">
        <v>394</v>
      </c>
      <c r="E319" s="110">
        <v>864</v>
      </c>
      <c r="F319" s="110" t="s">
        <v>334</v>
      </c>
      <c r="G319" s="110" t="s">
        <v>317</v>
      </c>
      <c r="H319" s="110" t="s">
        <v>387</v>
      </c>
      <c r="I319" s="110">
        <v>4</v>
      </c>
      <c r="J319" s="111">
        <v>26</v>
      </c>
      <c r="K319" s="111">
        <v>4</v>
      </c>
      <c r="L319" s="110" t="s">
        <v>382</v>
      </c>
    </row>
    <row r="320" spans="1:12" ht="16.5">
      <c r="A320" s="110">
        <v>102</v>
      </c>
      <c r="B320" s="111">
        <v>1</v>
      </c>
      <c r="C320" s="110">
        <v>121</v>
      </c>
      <c r="D320" s="110" t="s">
        <v>394</v>
      </c>
      <c r="E320" s="110">
        <v>864</v>
      </c>
      <c r="F320" s="110" t="s">
        <v>334</v>
      </c>
      <c r="G320" s="110" t="s">
        <v>317</v>
      </c>
      <c r="H320" s="110" t="s">
        <v>387</v>
      </c>
      <c r="I320" s="110">
        <v>5</v>
      </c>
      <c r="J320" s="111">
        <v>7</v>
      </c>
      <c r="K320" s="111">
        <v>1</v>
      </c>
      <c r="L320" s="110" t="s">
        <v>382</v>
      </c>
    </row>
    <row r="321" spans="1:12" ht="16.5">
      <c r="A321" s="110">
        <v>102</v>
      </c>
      <c r="B321" s="111">
        <v>1</v>
      </c>
      <c r="C321" s="110">
        <v>121</v>
      </c>
      <c r="D321" s="110" t="s">
        <v>394</v>
      </c>
      <c r="E321" s="110">
        <v>864</v>
      </c>
      <c r="F321" s="110" t="s">
        <v>334</v>
      </c>
      <c r="G321" s="110" t="s">
        <v>317</v>
      </c>
      <c r="H321" s="110" t="s">
        <v>387</v>
      </c>
      <c r="I321" s="110">
        <v>6</v>
      </c>
      <c r="J321" s="111">
        <v>2</v>
      </c>
      <c r="K321" s="111">
        <v>0</v>
      </c>
      <c r="L321" s="110" t="s">
        <v>382</v>
      </c>
    </row>
    <row r="322" spans="1:12" ht="16.5">
      <c r="A322" s="110">
        <v>102</v>
      </c>
      <c r="B322" s="111">
        <v>1</v>
      </c>
      <c r="C322" s="110">
        <v>121</v>
      </c>
      <c r="D322" s="110" t="s">
        <v>394</v>
      </c>
      <c r="E322" s="110">
        <v>864</v>
      </c>
      <c r="F322" s="110" t="s">
        <v>334</v>
      </c>
      <c r="G322" s="110" t="s">
        <v>317</v>
      </c>
      <c r="H322" s="110" t="s">
        <v>387</v>
      </c>
      <c r="I322" s="110">
        <v>7</v>
      </c>
      <c r="J322" s="111">
        <v>1</v>
      </c>
      <c r="K322" s="111">
        <v>0</v>
      </c>
      <c r="L322" s="110" t="s">
        <v>382</v>
      </c>
    </row>
    <row r="323" spans="1:12" ht="16.5">
      <c r="A323" s="110">
        <v>102</v>
      </c>
      <c r="B323" s="111">
        <v>1</v>
      </c>
      <c r="C323" s="110">
        <v>121</v>
      </c>
      <c r="D323" s="110" t="s">
        <v>394</v>
      </c>
      <c r="E323" s="110">
        <v>865</v>
      </c>
      <c r="F323" s="110" t="s">
        <v>335</v>
      </c>
      <c r="G323" s="110" t="s">
        <v>309</v>
      </c>
      <c r="H323" s="110" t="s">
        <v>91</v>
      </c>
      <c r="I323" s="110">
        <v>1</v>
      </c>
      <c r="J323" s="111">
        <v>2</v>
      </c>
      <c r="K323" s="111">
        <v>0</v>
      </c>
      <c r="L323" s="110" t="s">
        <v>382</v>
      </c>
    </row>
    <row r="324" spans="1:12" ht="16.5">
      <c r="A324" s="110">
        <v>102</v>
      </c>
      <c r="B324" s="111">
        <v>1</v>
      </c>
      <c r="C324" s="110">
        <v>121</v>
      </c>
      <c r="D324" s="110" t="s">
        <v>394</v>
      </c>
      <c r="E324" s="110">
        <v>865</v>
      </c>
      <c r="F324" s="110" t="s">
        <v>335</v>
      </c>
      <c r="G324" s="110" t="s">
        <v>309</v>
      </c>
      <c r="H324" s="110" t="s">
        <v>91</v>
      </c>
      <c r="I324" s="110">
        <v>2</v>
      </c>
      <c r="J324" s="111">
        <v>1</v>
      </c>
      <c r="K324" s="111">
        <v>0</v>
      </c>
      <c r="L324" s="110" t="s">
        <v>382</v>
      </c>
    </row>
    <row r="325" spans="1:12" ht="16.5">
      <c r="A325" s="110">
        <v>102</v>
      </c>
      <c r="B325" s="111">
        <v>1</v>
      </c>
      <c r="C325" s="110">
        <v>121</v>
      </c>
      <c r="D325" s="110" t="s">
        <v>394</v>
      </c>
      <c r="E325" s="110">
        <v>865</v>
      </c>
      <c r="F325" s="110" t="s">
        <v>335</v>
      </c>
      <c r="G325" s="110" t="s">
        <v>309</v>
      </c>
      <c r="H325" s="110" t="s">
        <v>91</v>
      </c>
      <c r="I325" s="110">
        <v>3</v>
      </c>
      <c r="J325" s="111">
        <v>1</v>
      </c>
      <c r="K325" s="111">
        <v>0</v>
      </c>
      <c r="L325" s="110" t="s">
        <v>382</v>
      </c>
    </row>
    <row r="326" spans="1:12" ht="16.5">
      <c r="A326" s="110">
        <v>102</v>
      </c>
      <c r="B326" s="111">
        <v>1</v>
      </c>
      <c r="C326" s="110">
        <v>121</v>
      </c>
      <c r="D326" s="110" t="s">
        <v>394</v>
      </c>
      <c r="E326" s="110">
        <v>865</v>
      </c>
      <c r="F326" s="110" t="s">
        <v>335</v>
      </c>
      <c r="G326" s="110" t="s">
        <v>309</v>
      </c>
      <c r="H326" s="110" t="s">
        <v>91</v>
      </c>
      <c r="I326" s="110">
        <v>4</v>
      </c>
      <c r="J326" s="111">
        <v>2</v>
      </c>
      <c r="K326" s="111">
        <v>0</v>
      </c>
      <c r="L326" s="110" t="s">
        <v>382</v>
      </c>
    </row>
    <row r="327" spans="1:12" ht="16.5">
      <c r="A327" s="110">
        <v>102</v>
      </c>
      <c r="B327" s="111">
        <v>1</v>
      </c>
      <c r="C327" s="110">
        <v>121</v>
      </c>
      <c r="D327" s="110" t="s">
        <v>394</v>
      </c>
      <c r="E327" s="110">
        <v>865</v>
      </c>
      <c r="F327" s="110" t="s">
        <v>335</v>
      </c>
      <c r="G327" s="110" t="s">
        <v>309</v>
      </c>
      <c r="H327" s="110" t="s">
        <v>91</v>
      </c>
      <c r="I327" s="110">
        <v>5</v>
      </c>
      <c r="J327" s="111">
        <v>1</v>
      </c>
      <c r="K327" s="111">
        <v>0</v>
      </c>
      <c r="L327" s="110" t="s">
        <v>382</v>
      </c>
    </row>
    <row r="328" spans="1:12" ht="16.5">
      <c r="A328" s="110">
        <v>102</v>
      </c>
      <c r="B328" s="111">
        <v>1</v>
      </c>
      <c r="C328" s="110">
        <v>121</v>
      </c>
      <c r="D328" s="110" t="s">
        <v>394</v>
      </c>
      <c r="E328" s="110">
        <v>865</v>
      </c>
      <c r="F328" s="110" t="s">
        <v>335</v>
      </c>
      <c r="G328" s="110" t="s">
        <v>309</v>
      </c>
      <c r="H328" s="110" t="s">
        <v>91</v>
      </c>
      <c r="I328" s="110">
        <v>6</v>
      </c>
      <c r="J328" s="111">
        <v>3</v>
      </c>
      <c r="K328" s="111">
        <v>1</v>
      </c>
      <c r="L328" s="110" t="s">
        <v>382</v>
      </c>
    </row>
    <row r="329" spans="1:12" ht="16.5">
      <c r="A329" s="110">
        <v>102</v>
      </c>
      <c r="B329" s="111">
        <v>1</v>
      </c>
      <c r="C329" s="110">
        <v>121</v>
      </c>
      <c r="D329" s="110" t="s">
        <v>394</v>
      </c>
      <c r="E329" s="110">
        <v>865</v>
      </c>
      <c r="F329" s="110" t="s">
        <v>335</v>
      </c>
      <c r="G329" s="110" t="s">
        <v>302</v>
      </c>
      <c r="H329" s="110" t="s">
        <v>90</v>
      </c>
      <c r="I329" s="110">
        <v>1</v>
      </c>
      <c r="J329" s="111">
        <v>25</v>
      </c>
      <c r="K329" s="111">
        <v>4</v>
      </c>
      <c r="L329" s="110" t="s">
        <v>382</v>
      </c>
    </row>
    <row r="330" spans="1:12" ht="16.5">
      <c r="A330" s="110">
        <v>102</v>
      </c>
      <c r="B330" s="111">
        <v>1</v>
      </c>
      <c r="C330" s="110">
        <v>121</v>
      </c>
      <c r="D330" s="110" t="s">
        <v>394</v>
      </c>
      <c r="E330" s="110">
        <v>865</v>
      </c>
      <c r="F330" s="110" t="s">
        <v>335</v>
      </c>
      <c r="G330" s="110" t="s">
        <v>302</v>
      </c>
      <c r="H330" s="110" t="s">
        <v>90</v>
      </c>
      <c r="I330" s="110">
        <v>2</v>
      </c>
      <c r="J330" s="111">
        <v>29</v>
      </c>
      <c r="K330" s="111">
        <v>3</v>
      </c>
      <c r="L330" s="110" t="s">
        <v>382</v>
      </c>
    </row>
    <row r="331" spans="1:12" ht="16.5">
      <c r="A331" s="110">
        <v>102</v>
      </c>
      <c r="B331" s="111">
        <v>1</v>
      </c>
      <c r="C331" s="110">
        <v>121</v>
      </c>
      <c r="D331" s="110" t="s">
        <v>394</v>
      </c>
      <c r="E331" s="110">
        <v>865</v>
      </c>
      <c r="F331" s="110" t="s">
        <v>335</v>
      </c>
      <c r="G331" s="110" t="s">
        <v>302</v>
      </c>
      <c r="H331" s="110" t="s">
        <v>90</v>
      </c>
      <c r="I331" s="110">
        <v>3</v>
      </c>
      <c r="J331" s="111">
        <v>12</v>
      </c>
      <c r="K331" s="111">
        <v>2</v>
      </c>
      <c r="L331" s="110" t="s">
        <v>382</v>
      </c>
    </row>
    <row r="332" spans="1:12" ht="16.5">
      <c r="A332" s="110">
        <v>102</v>
      </c>
      <c r="B332" s="111">
        <v>1</v>
      </c>
      <c r="C332" s="110">
        <v>121</v>
      </c>
      <c r="D332" s="110" t="s">
        <v>394</v>
      </c>
      <c r="E332" s="110">
        <v>865</v>
      </c>
      <c r="F332" s="110" t="s">
        <v>335</v>
      </c>
      <c r="G332" s="110" t="s">
        <v>302</v>
      </c>
      <c r="H332" s="110" t="s">
        <v>90</v>
      </c>
      <c r="I332" s="110">
        <v>4</v>
      </c>
      <c r="J332" s="111">
        <v>6</v>
      </c>
      <c r="K332" s="111">
        <v>0</v>
      </c>
      <c r="L332" s="110" t="s">
        <v>382</v>
      </c>
    </row>
    <row r="333" spans="1:12" ht="16.5">
      <c r="A333" s="110">
        <v>102</v>
      </c>
      <c r="B333" s="111">
        <v>1</v>
      </c>
      <c r="C333" s="110">
        <v>121</v>
      </c>
      <c r="D333" s="110" t="s">
        <v>394</v>
      </c>
      <c r="E333" s="110">
        <v>865</v>
      </c>
      <c r="F333" s="110" t="s">
        <v>335</v>
      </c>
      <c r="G333" s="110" t="s">
        <v>304</v>
      </c>
      <c r="H333" s="110" t="s">
        <v>92</v>
      </c>
      <c r="I333" s="110">
        <v>1</v>
      </c>
      <c r="J333" s="111">
        <v>43</v>
      </c>
      <c r="K333" s="111">
        <v>6</v>
      </c>
      <c r="L333" s="110" t="s">
        <v>382</v>
      </c>
    </row>
    <row r="334" spans="1:12" ht="16.5">
      <c r="A334" s="110">
        <v>102</v>
      </c>
      <c r="B334" s="111">
        <v>1</v>
      </c>
      <c r="C334" s="110">
        <v>121</v>
      </c>
      <c r="D334" s="110" t="s">
        <v>394</v>
      </c>
      <c r="E334" s="110">
        <v>865</v>
      </c>
      <c r="F334" s="110" t="s">
        <v>335</v>
      </c>
      <c r="G334" s="110" t="s">
        <v>304</v>
      </c>
      <c r="H334" s="110" t="s">
        <v>92</v>
      </c>
      <c r="I334" s="110">
        <v>2</v>
      </c>
      <c r="J334" s="111">
        <v>41</v>
      </c>
      <c r="K334" s="111">
        <v>7</v>
      </c>
      <c r="L334" s="110" t="s">
        <v>382</v>
      </c>
    </row>
    <row r="335" spans="1:12" ht="16.5">
      <c r="A335" s="110">
        <v>102</v>
      </c>
      <c r="B335" s="111">
        <v>1</v>
      </c>
      <c r="C335" s="110">
        <v>121</v>
      </c>
      <c r="D335" s="110" t="s">
        <v>394</v>
      </c>
      <c r="E335" s="110">
        <v>865</v>
      </c>
      <c r="F335" s="110" t="s">
        <v>335</v>
      </c>
      <c r="G335" s="110" t="s">
        <v>304</v>
      </c>
      <c r="H335" s="110" t="s">
        <v>92</v>
      </c>
      <c r="I335" s="110">
        <v>3</v>
      </c>
      <c r="J335" s="111">
        <v>39</v>
      </c>
      <c r="K335" s="111">
        <v>3</v>
      </c>
      <c r="L335" s="110" t="s">
        <v>382</v>
      </c>
    </row>
    <row r="336" spans="1:12" ht="16.5">
      <c r="A336" s="110">
        <v>102</v>
      </c>
      <c r="B336" s="111">
        <v>1</v>
      </c>
      <c r="C336" s="110">
        <v>121</v>
      </c>
      <c r="D336" s="110" t="s">
        <v>394</v>
      </c>
      <c r="E336" s="110">
        <v>865</v>
      </c>
      <c r="F336" s="110" t="s">
        <v>335</v>
      </c>
      <c r="G336" s="110" t="s">
        <v>304</v>
      </c>
      <c r="H336" s="110" t="s">
        <v>92</v>
      </c>
      <c r="I336" s="110">
        <v>4</v>
      </c>
      <c r="J336" s="111">
        <v>38</v>
      </c>
      <c r="K336" s="111">
        <v>6</v>
      </c>
      <c r="L336" s="110" t="s">
        <v>382</v>
      </c>
    </row>
    <row r="337" spans="1:12" ht="16.5">
      <c r="A337" s="110">
        <v>102</v>
      </c>
      <c r="B337" s="111">
        <v>1</v>
      </c>
      <c r="C337" s="110">
        <v>121</v>
      </c>
      <c r="D337" s="110" t="s">
        <v>394</v>
      </c>
      <c r="E337" s="110">
        <v>865</v>
      </c>
      <c r="F337" s="110" t="s">
        <v>335</v>
      </c>
      <c r="G337" s="110" t="s">
        <v>304</v>
      </c>
      <c r="H337" s="110" t="s">
        <v>92</v>
      </c>
      <c r="I337" s="110">
        <v>5</v>
      </c>
      <c r="J337" s="111">
        <v>9</v>
      </c>
      <c r="K337" s="111">
        <v>1</v>
      </c>
      <c r="L337" s="110" t="s">
        <v>382</v>
      </c>
    </row>
    <row r="338" spans="1:12" ht="16.5">
      <c r="A338" s="110">
        <v>102</v>
      </c>
      <c r="B338" s="111">
        <v>1</v>
      </c>
      <c r="C338" s="110">
        <v>121</v>
      </c>
      <c r="D338" s="110" t="s">
        <v>394</v>
      </c>
      <c r="E338" s="110">
        <v>865</v>
      </c>
      <c r="F338" s="110" t="s">
        <v>335</v>
      </c>
      <c r="G338" s="110" t="s">
        <v>304</v>
      </c>
      <c r="H338" s="110" t="s">
        <v>92</v>
      </c>
      <c r="I338" s="110">
        <v>6</v>
      </c>
      <c r="J338" s="111">
        <v>1</v>
      </c>
      <c r="K338" s="111">
        <v>0</v>
      </c>
      <c r="L338" s="110" t="s">
        <v>382</v>
      </c>
    </row>
    <row r="339" spans="1:12" ht="16.5">
      <c r="A339" s="110">
        <v>102</v>
      </c>
      <c r="B339" s="111">
        <v>1</v>
      </c>
      <c r="C339" s="110">
        <v>121</v>
      </c>
      <c r="D339" s="110" t="s">
        <v>394</v>
      </c>
      <c r="E339" s="110">
        <v>865</v>
      </c>
      <c r="F339" s="110" t="s">
        <v>335</v>
      </c>
      <c r="G339" s="110" t="s">
        <v>317</v>
      </c>
      <c r="H339" s="110" t="s">
        <v>387</v>
      </c>
      <c r="I339" s="110">
        <v>1</v>
      </c>
      <c r="J339" s="111">
        <v>1</v>
      </c>
      <c r="K339" s="111">
        <v>0</v>
      </c>
      <c r="L339" s="110" t="s">
        <v>382</v>
      </c>
    </row>
    <row r="340" spans="1:12" ht="16.5">
      <c r="A340" s="110">
        <v>102</v>
      </c>
      <c r="B340" s="111">
        <v>1</v>
      </c>
      <c r="C340" s="110">
        <v>121</v>
      </c>
      <c r="D340" s="110" t="s">
        <v>394</v>
      </c>
      <c r="E340" s="110">
        <v>865</v>
      </c>
      <c r="F340" s="110" t="s">
        <v>335</v>
      </c>
      <c r="G340" s="110" t="s">
        <v>317</v>
      </c>
      <c r="H340" s="110" t="s">
        <v>387</v>
      </c>
      <c r="I340" s="110">
        <v>2</v>
      </c>
      <c r="J340" s="111">
        <v>38</v>
      </c>
      <c r="K340" s="111">
        <v>7</v>
      </c>
      <c r="L340" s="110" t="s">
        <v>382</v>
      </c>
    </row>
    <row r="341" spans="1:12" ht="16.5">
      <c r="A341" s="110">
        <v>102</v>
      </c>
      <c r="B341" s="111">
        <v>1</v>
      </c>
      <c r="C341" s="110">
        <v>121</v>
      </c>
      <c r="D341" s="110" t="s">
        <v>394</v>
      </c>
      <c r="E341" s="110">
        <v>865</v>
      </c>
      <c r="F341" s="110" t="s">
        <v>335</v>
      </c>
      <c r="G341" s="110" t="s">
        <v>317</v>
      </c>
      <c r="H341" s="110" t="s">
        <v>387</v>
      </c>
      <c r="I341" s="110">
        <v>3</v>
      </c>
      <c r="J341" s="111">
        <v>25</v>
      </c>
      <c r="K341" s="111">
        <v>12</v>
      </c>
      <c r="L341" s="110" t="s">
        <v>382</v>
      </c>
    </row>
    <row r="342" spans="1:12" ht="16.5">
      <c r="A342" s="110">
        <v>102</v>
      </c>
      <c r="B342" s="111">
        <v>1</v>
      </c>
      <c r="C342" s="110">
        <v>121</v>
      </c>
      <c r="D342" s="110" t="s">
        <v>394</v>
      </c>
      <c r="E342" s="110">
        <v>865</v>
      </c>
      <c r="F342" s="110" t="s">
        <v>335</v>
      </c>
      <c r="G342" s="110" t="s">
        <v>317</v>
      </c>
      <c r="H342" s="110" t="s">
        <v>387</v>
      </c>
      <c r="I342" s="110">
        <v>4</v>
      </c>
      <c r="J342" s="111">
        <v>26</v>
      </c>
      <c r="K342" s="111">
        <v>5</v>
      </c>
      <c r="L342" s="110" t="s">
        <v>382</v>
      </c>
    </row>
    <row r="343" spans="1:12" ht="16.5">
      <c r="A343" s="110">
        <v>102</v>
      </c>
      <c r="B343" s="111">
        <v>1</v>
      </c>
      <c r="C343" s="110">
        <v>121</v>
      </c>
      <c r="D343" s="110" t="s">
        <v>394</v>
      </c>
      <c r="E343" s="110">
        <v>867</v>
      </c>
      <c r="F343" s="110" t="s">
        <v>336</v>
      </c>
      <c r="G343" s="110" t="s">
        <v>302</v>
      </c>
      <c r="H343" s="110" t="s">
        <v>90</v>
      </c>
      <c r="I343" s="110">
        <v>1</v>
      </c>
      <c r="J343" s="111">
        <v>12</v>
      </c>
      <c r="K343" s="111">
        <v>0</v>
      </c>
      <c r="L343" s="110" t="s">
        <v>382</v>
      </c>
    </row>
    <row r="344" spans="1:12" ht="16.5">
      <c r="A344" s="110">
        <v>102</v>
      </c>
      <c r="B344" s="111">
        <v>1</v>
      </c>
      <c r="C344" s="110">
        <v>121</v>
      </c>
      <c r="D344" s="110" t="s">
        <v>394</v>
      </c>
      <c r="E344" s="110">
        <v>867</v>
      </c>
      <c r="F344" s="110" t="s">
        <v>336</v>
      </c>
      <c r="G344" s="110" t="s">
        <v>304</v>
      </c>
      <c r="H344" s="110" t="s">
        <v>92</v>
      </c>
      <c r="I344" s="110">
        <v>1</v>
      </c>
      <c r="J344" s="111">
        <v>43</v>
      </c>
      <c r="K344" s="111">
        <v>3</v>
      </c>
      <c r="L344" s="110" t="s">
        <v>382</v>
      </c>
    </row>
    <row r="345" spans="1:12" ht="16.5">
      <c r="A345" s="110">
        <v>102</v>
      </c>
      <c r="B345" s="111">
        <v>1</v>
      </c>
      <c r="C345" s="110">
        <v>121</v>
      </c>
      <c r="D345" s="110" t="s">
        <v>394</v>
      </c>
      <c r="E345" s="110">
        <v>867</v>
      </c>
      <c r="F345" s="110" t="s">
        <v>336</v>
      </c>
      <c r="G345" s="110" t="s">
        <v>304</v>
      </c>
      <c r="H345" s="110" t="s">
        <v>92</v>
      </c>
      <c r="I345" s="110">
        <v>2</v>
      </c>
      <c r="J345" s="111">
        <v>43</v>
      </c>
      <c r="K345" s="111">
        <v>4</v>
      </c>
      <c r="L345" s="110" t="s">
        <v>382</v>
      </c>
    </row>
    <row r="346" spans="1:12" ht="16.5">
      <c r="A346" s="110">
        <v>102</v>
      </c>
      <c r="B346" s="111">
        <v>1</v>
      </c>
      <c r="C346" s="110">
        <v>121</v>
      </c>
      <c r="D346" s="110" t="s">
        <v>394</v>
      </c>
      <c r="E346" s="110">
        <v>867</v>
      </c>
      <c r="F346" s="110" t="s">
        <v>336</v>
      </c>
      <c r="G346" s="110" t="s">
        <v>304</v>
      </c>
      <c r="H346" s="110" t="s">
        <v>92</v>
      </c>
      <c r="I346" s="110">
        <v>3</v>
      </c>
      <c r="J346" s="111">
        <v>43</v>
      </c>
      <c r="K346" s="111">
        <v>4</v>
      </c>
      <c r="L346" s="110" t="s">
        <v>382</v>
      </c>
    </row>
    <row r="347" spans="1:12" ht="16.5">
      <c r="A347" s="110">
        <v>102</v>
      </c>
      <c r="B347" s="111">
        <v>1</v>
      </c>
      <c r="C347" s="110">
        <v>121</v>
      </c>
      <c r="D347" s="110" t="s">
        <v>394</v>
      </c>
      <c r="E347" s="110">
        <v>867</v>
      </c>
      <c r="F347" s="110" t="s">
        <v>336</v>
      </c>
      <c r="G347" s="110" t="s">
        <v>304</v>
      </c>
      <c r="H347" s="110" t="s">
        <v>92</v>
      </c>
      <c r="I347" s="110">
        <v>4</v>
      </c>
      <c r="J347" s="111">
        <v>43</v>
      </c>
      <c r="K347" s="111">
        <v>2</v>
      </c>
      <c r="L347" s="110" t="s">
        <v>382</v>
      </c>
    </row>
    <row r="348" spans="1:12" ht="16.5">
      <c r="A348" s="110">
        <v>102</v>
      </c>
      <c r="B348" s="111">
        <v>1</v>
      </c>
      <c r="C348" s="110">
        <v>121</v>
      </c>
      <c r="D348" s="110" t="s">
        <v>394</v>
      </c>
      <c r="E348" s="110">
        <v>867</v>
      </c>
      <c r="F348" s="110" t="s">
        <v>336</v>
      </c>
      <c r="G348" s="110" t="s">
        <v>304</v>
      </c>
      <c r="H348" s="110" t="s">
        <v>92</v>
      </c>
      <c r="I348" s="110">
        <v>5</v>
      </c>
      <c r="J348" s="111">
        <v>2</v>
      </c>
      <c r="K348" s="111">
        <v>0</v>
      </c>
      <c r="L348" s="110" t="s">
        <v>382</v>
      </c>
    </row>
    <row r="349" spans="1:12" ht="16.5">
      <c r="A349" s="110">
        <v>102</v>
      </c>
      <c r="B349" s="111">
        <v>1</v>
      </c>
      <c r="C349" s="110">
        <v>121</v>
      </c>
      <c r="D349" s="110" t="s">
        <v>394</v>
      </c>
      <c r="E349" s="110">
        <v>2857</v>
      </c>
      <c r="F349" s="110" t="s">
        <v>337</v>
      </c>
      <c r="G349" s="110" t="s">
        <v>304</v>
      </c>
      <c r="H349" s="110" t="s">
        <v>92</v>
      </c>
      <c r="I349" s="110">
        <v>1</v>
      </c>
      <c r="J349" s="111">
        <v>38</v>
      </c>
      <c r="K349" s="111">
        <v>11</v>
      </c>
      <c r="L349" s="110" t="s">
        <v>382</v>
      </c>
    </row>
    <row r="350" spans="1:12" ht="16.5">
      <c r="A350" s="110">
        <v>102</v>
      </c>
      <c r="B350" s="111">
        <v>1</v>
      </c>
      <c r="C350" s="110">
        <v>121</v>
      </c>
      <c r="D350" s="110" t="s">
        <v>394</v>
      </c>
      <c r="E350" s="110">
        <v>2857</v>
      </c>
      <c r="F350" s="110" t="s">
        <v>337</v>
      </c>
      <c r="G350" s="110" t="s">
        <v>304</v>
      </c>
      <c r="H350" s="110" t="s">
        <v>92</v>
      </c>
      <c r="I350" s="110">
        <v>2</v>
      </c>
      <c r="J350" s="111">
        <v>40</v>
      </c>
      <c r="K350" s="111">
        <v>4</v>
      </c>
      <c r="L350" s="110" t="s">
        <v>382</v>
      </c>
    </row>
    <row r="351" spans="1:12" ht="16.5">
      <c r="A351" s="110">
        <v>102</v>
      </c>
      <c r="B351" s="111">
        <v>1</v>
      </c>
      <c r="C351" s="110">
        <v>121</v>
      </c>
      <c r="D351" s="110" t="s">
        <v>394</v>
      </c>
      <c r="E351" s="110">
        <v>2857</v>
      </c>
      <c r="F351" s="110" t="s">
        <v>337</v>
      </c>
      <c r="G351" s="110" t="s">
        <v>304</v>
      </c>
      <c r="H351" s="110" t="s">
        <v>92</v>
      </c>
      <c r="I351" s="110">
        <v>3</v>
      </c>
      <c r="J351" s="111">
        <v>32</v>
      </c>
      <c r="K351" s="111">
        <v>9</v>
      </c>
      <c r="L351" s="110" t="s">
        <v>382</v>
      </c>
    </row>
    <row r="352" spans="1:12" ht="16.5">
      <c r="A352" s="110">
        <v>102</v>
      </c>
      <c r="B352" s="111">
        <v>1</v>
      </c>
      <c r="C352" s="110">
        <v>121</v>
      </c>
      <c r="D352" s="110" t="s">
        <v>394</v>
      </c>
      <c r="E352" s="110">
        <v>2857</v>
      </c>
      <c r="F352" s="110" t="s">
        <v>337</v>
      </c>
      <c r="G352" s="110" t="s">
        <v>304</v>
      </c>
      <c r="H352" s="110" t="s">
        <v>92</v>
      </c>
      <c r="I352" s="110">
        <v>4</v>
      </c>
      <c r="J352" s="111">
        <v>36</v>
      </c>
      <c r="K352" s="111">
        <v>9</v>
      </c>
      <c r="L352" s="110" t="s">
        <v>382</v>
      </c>
    </row>
    <row r="353" spans="1:12" ht="16.5">
      <c r="A353" s="110">
        <v>102</v>
      </c>
      <c r="B353" s="111">
        <v>1</v>
      </c>
      <c r="C353" s="110">
        <v>121</v>
      </c>
      <c r="D353" s="110" t="s">
        <v>394</v>
      </c>
      <c r="E353" s="110">
        <v>2857</v>
      </c>
      <c r="F353" s="110" t="s">
        <v>337</v>
      </c>
      <c r="G353" s="110" t="s">
        <v>304</v>
      </c>
      <c r="H353" s="110" t="s">
        <v>92</v>
      </c>
      <c r="I353" s="110">
        <v>5</v>
      </c>
      <c r="J353" s="111">
        <v>10</v>
      </c>
      <c r="K353" s="111">
        <v>1</v>
      </c>
      <c r="L353" s="110" t="s">
        <v>382</v>
      </c>
    </row>
    <row r="354" spans="1:12" ht="16.5">
      <c r="A354" s="110">
        <v>102</v>
      </c>
      <c r="B354" s="111">
        <v>1</v>
      </c>
      <c r="C354" s="110">
        <v>121</v>
      </c>
      <c r="D354" s="110" t="s">
        <v>394</v>
      </c>
      <c r="E354" s="110">
        <v>2857</v>
      </c>
      <c r="F354" s="110" t="s">
        <v>337</v>
      </c>
      <c r="G354" s="110" t="s">
        <v>304</v>
      </c>
      <c r="H354" s="110" t="s">
        <v>92</v>
      </c>
      <c r="I354" s="110">
        <v>6</v>
      </c>
      <c r="J354" s="111">
        <v>0</v>
      </c>
      <c r="K354" s="111">
        <v>1</v>
      </c>
      <c r="L354" s="110" t="s">
        <v>382</v>
      </c>
    </row>
    <row r="355" spans="1:12" ht="16.5">
      <c r="A355" s="110">
        <v>102</v>
      </c>
      <c r="B355" s="111">
        <v>1</v>
      </c>
      <c r="C355" s="110">
        <v>121</v>
      </c>
      <c r="D355" s="110" t="s">
        <v>394</v>
      </c>
      <c r="E355" s="110">
        <v>4081</v>
      </c>
      <c r="F355" s="110" t="s">
        <v>338</v>
      </c>
      <c r="G355" s="110" t="s">
        <v>304</v>
      </c>
      <c r="H355" s="110" t="s">
        <v>92</v>
      </c>
      <c r="I355" s="110">
        <v>1</v>
      </c>
      <c r="J355" s="111">
        <v>43</v>
      </c>
      <c r="K355" s="111">
        <v>4</v>
      </c>
      <c r="L355" s="110" t="s">
        <v>382</v>
      </c>
    </row>
    <row r="356" spans="1:12" ht="16.5">
      <c r="A356" s="110">
        <v>102</v>
      </c>
      <c r="B356" s="111">
        <v>1</v>
      </c>
      <c r="C356" s="110">
        <v>121</v>
      </c>
      <c r="D356" s="110" t="s">
        <v>394</v>
      </c>
      <c r="E356" s="110">
        <v>4081</v>
      </c>
      <c r="F356" s="110" t="s">
        <v>338</v>
      </c>
      <c r="G356" s="110" t="s">
        <v>304</v>
      </c>
      <c r="H356" s="110" t="s">
        <v>92</v>
      </c>
      <c r="I356" s="110">
        <v>2</v>
      </c>
      <c r="J356" s="111">
        <v>35</v>
      </c>
      <c r="K356" s="111">
        <v>3</v>
      </c>
      <c r="L356" s="110" t="s">
        <v>382</v>
      </c>
    </row>
    <row r="357" spans="1:12" ht="16.5">
      <c r="A357" s="110">
        <v>102</v>
      </c>
      <c r="B357" s="111">
        <v>1</v>
      </c>
      <c r="C357" s="110">
        <v>121</v>
      </c>
      <c r="D357" s="110" t="s">
        <v>394</v>
      </c>
      <c r="E357" s="110">
        <v>4081</v>
      </c>
      <c r="F357" s="110" t="s">
        <v>338</v>
      </c>
      <c r="G357" s="110" t="s">
        <v>304</v>
      </c>
      <c r="H357" s="110" t="s">
        <v>92</v>
      </c>
      <c r="I357" s="110">
        <v>3</v>
      </c>
      <c r="J357" s="111">
        <v>36</v>
      </c>
      <c r="K357" s="111">
        <v>2</v>
      </c>
      <c r="L357" s="110" t="s">
        <v>382</v>
      </c>
    </row>
    <row r="358" spans="1:12" ht="16.5">
      <c r="A358" s="110">
        <v>102</v>
      </c>
      <c r="B358" s="111">
        <v>1</v>
      </c>
      <c r="C358" s="110">
        <v>121</v>
      </c>
      <c r="D358" s="110" t="s">
        <v>394</v>
      </c>
      <c r="E358" s="110">
        <v>4748</v>
      </c>
      <c r="F358" s="110" t="s">
        <v>339</v>
      </c>
      <c r="G358" s="110" t="s">
        <v>302</v>
      </c>
      <c r="H358" s="110" t="s">
        <v>90</v>
      </c>
      <c r="I358" s="110">
        <v>1</v>
      </c>
      <c r="J358" s="111">
        <v>16</v>
      </c>
      <c r="K358" s="111">
        <v>3</v>
      </c>
      <c r="L358" s="110" t="s">
        <v>382</v>
      </c>
    </row>
    <row r="359" spans="1:12" ht="16.5">
      <c r="A359" s="110">
        <v>102</v>
      </c>
      <c r="B359" s="111">
        <v>1</v>
      </c>
      <c r="C359" s="110">
        <v>121</v>
      </c>
      <c r="D359" s="110" t="s">
        <v>394</v>
      </c>
      <c r="E359" s="110">
        <v>4748</v>
      </c>
      <c r="F359" s="110" t="s">
        <v>339</v>
      </c>
      <c r="G359" s="110" t="s">
        <v>302</v>
      </c>
      <c r="H359" s="110" t="s">
        <v>90</v>
      </c>
      <c r="I359" s="110">
        <v>2</v>
      </c>
      <c r="J359" s="111">
        <v>18</v>
      </c>
      <c r="K359" s="111">
        <v>2</v>
      </c>
      <c r="L359" s="110" t="s">
        <v>382</v>
      </c>
    </row>
    <row r="360" spans="1:12" ht="16.5">
      <c r="A360" s="110">
        <v>102</v>
      </c>
      <c r="B360" s="111">
        <v>1</v>
      </c>
      <c r="C360" s="110">
        <v>121</v>
      </c>
      <c r="D360" s="110" t="s">
        <v>394</v>
      </c>
      <c r="E360" s="110">
        <v>4748</v>
      </c>
      <c r="F360" s="110" t="s">
        <v>339</v>
      </c>
      <c r="G360" s="110" t="s">
        <v>302</v>
      </c>
      <c r="H360" s="110" t="s">
        <v>90</v>
      </c>
      <c r="I360" s="110">
        <v>3</v>
      </c>
      <c r="J360" s="111">
        <v>5</v>
      </c>
      <c r="K360" s="111">
        <v>1</v>
      </c>
      <c r="L360" s="110" t="s">
        <v>382</v>
      </c>
    </row>
    <row r="361" spans="1:12" ht="16.5">
      <c r="A361" s="110">
        <v>102</v>
      </c>
      <c r="B361" s="111">
        <v>1</v>
      </c>
      <c r="C361" s="110">
        <v>122</v>
      </c>
      <c r="D361" s="110" t="s">
        <v>5</v>
      </c>
      <c r="E361" s="110">
        <v>868</v>
      </c>
      <c r="F361" s="110" t="s">
        <v>340</v>
      </c>
      <c r="G361" s="110" t="s">
        <v>302</v>
      </c>
      <c r="H361" s="110" t="s">
        <v>90</v>
      </c>
      <c r="I361" s="110">
        <v>1</v>
      </c>
      <c r="J361" s="111">
        <v>2</v>
      </c>
      <c r="K361" s="111">
        <v>7</v>
      </c>
      <c r="L361" s="110" t="s">
        <v>382</v>
      </c>
    </row>
    <row r="362" spans="1:12" ht="16.5">
      <c r="A362" s="110">
        <v>102</v>
      </c>
      <c r="B362" s="111">
        <v>1</v>
      </c>
      <c r="C362" s="110">
        <v>122</v>
      </c>
      <c r="D362" s="110" t="s">
        <v>5</v>
      </c>
      <c r="E362" s="110">
        <v>868</v>
      </c>
      <c r="F362" s="110" t="s">
        <v>340</v>
      </c>
      <c r="G362" s="110" t="s">
        <v>302</v>
      </c>
      <c r="H362" s="110" t="s">
        <v>90</v>
      </c>
      <c r="I362" s="110">
        <v>2</v>
      </c>
      <c r="J362" s="111">
        <v>0</v>
      </c>
      <c r="K362" s="111">
        <v>13</v>
      </c>
      <c r="L362" s="110" t="s">
        <v>382</v>
      </c>
    </row>
    <row r="363" spans="1:12" ht="16.5">
      <c r="A363" s="110">
        <v>102</v>
      </c>
      <c r="B363" s="111">
        <v>1</v>
      </c>
      <c r="C363" s="110">
        <v>122</v>
      </c>
      <c r="D363" s="110" t="s">
        <v>5</v>
      </c>
      <c r="E363" s="110">
        <v>868</v>
      </c>
      <c r="F363" s="110" t="s">
        <v>340</v>
      </c>
      <c r="G363" s="110" t="s">
        <v>302</v>
      </c>
      <c r="H363" s="110" t="s">
        <v>90</v>
      </c>
      <c r="I363" s="110">
        <v>3</v>
      </c>
      <c r="J363" s="111">
        <v>1</v>
      </c>
      <c r="K363" s="111">
        <v>5</v>
      </c>
      <c r="L363" s="110" t="s">
        <v>382</v>
      </c>
    </row>
    <row r="364" spans="1:12" ht="16.5">
      <c r="A364" s="110">
        <v>102</v>
      </c>
      <c r="B364" s="111">
        <v>1</v>
      </c>
      <c r="C364" s="110">
        <v>122</v>
      </c>
      <c r="D364" s="110" t="s">
        <v>5</v>
      </c>
      <c r="E364" s="110">
        <v>868</v>
      </c>
      <c r="F364" s="110" t="s">
        <v>340</v>
      </c>
      <c r="G364" s="110" t="s">
        <v>302</v>
      </c>
      <c r="H364" s="110" t="s">
        <v>90</v>
      </c>
      <c r="I364" s="110">
        <v>4</v>
      </c>
      <c r="J364" s="111">
        <v>0</v>
      </c>
      <c r="K364" s="111">
        <v>4</v>
      </c>
      <c r="L364" s="110" t="s">
        <v>382</v>
      </c>
    </row>
    <row r="365" spans="1:12" ht="16.5">
      <c r="A365" s="110">
        <v>102</v>
      </c>
      <c r="B365" s="111">
        <v>1</v>
      </c>
      <c r="C365" s="110">
        <v>122</v>
      </c>
      <c r="D365" s="110" t="s">
        <v>5</v>
      </c>
      <c r="E365" s="110">
        <v>868</v>
      </c>
      <c r="F365" s="110" t="s">
        <v>340</v>
      </c>
      <c r="G365" s="110" t="s">
        <v>304</v>
      </c>
      <c r="H365" s="110" t="s">
        <v>92</v>
      </c>
      <c r="I365" s="110">
        <v>1</v>
      </c>
      <c r="J365" s="111">
        <v>13</v>
      </c>
      <c r="K365" s="111">
        <v>34</v>
      </c>
      <c r="L365" s="110" t="s">
        <v>382</v>
      </c>
    </row>
    <row r="366" spans="1:12" ht="16.5">
      <c r="A366" s="110">
        <v>102</v>
      </c>
      <c r="B366" s="111">
        <v>1</v>
      </c>
      <c r="C366" s="110">
        <v>122</v>
      </c>
      <c r="D366" s="110" t="s">
        <v>5</v>
      </c>
      <c r="E366" s="110">
        <v>868</v>
      </c>
      <c r="F366" s="110" t="s">
        <v>340</v>
      </c>
      <c r="G366" s="110" t="s">
        <v>304</v>
      </c>
      <c r="H366" s="110" t="s">
        <v>92</v>
      </c>
      <c r="I366" s="110">
        <v>2</v>
      </c>
      <c r="J366" s="111">
        <v>18</v>
      </c>
      <c r="K366" s="111">
        <v>32</v>
      </c>
      <c r="L366" s="110" t="s">
        <v>382</v>
      </c>
    </row>
    <row r="367" spans="1:12" ht="16.5">
      <c r="A367" s="110">
        <v>102</v>
      </c>
      <c r="B367" s="111">
        <v>1</v>
      </c>
      <c r="C367" s="110">
        <v>122</v>
      </c>
      <c r="D367" s="110" t="s">
        <v>5</v>
      </c>
      <c r="E367" s="110">
        <v>868</v>
      </c>
      <c r="F367" s="110" t="s">
        <v>340</v>
      </c>
      <c r="G367" s="110" t="s">
        <v>304</v>
      </c>
      <c r="H367" s="110" t="s">
        <v>92</v>
      </c>
      <c r="I367" s="110">
        <v>3</v>
      </c>
      <c r="J367" s="111">
        <v>8</v>
      </c>
      <c r="K367" s="111">
        <v>39</v>
      </c>
      <c r="L367" s="110" t="s">
        <v>382</v>
      </c>
    </row>
    <row r="368" spans="1:12" ht="16.5">
      <c r="A368" s="110">
        <v>102</v>
      </c>
      <c r="B368" s="111">
        <v>1</v>
      </c>
      <c r="C368" s="110">
        <v>122</v>
      </c>
      <c r="D368" s="110" t="s">
        <v>5</v>
      </c>
      <c r="E368" s="110">
        <v>868</v>
      </c>
      <c r="F368" s="110" t="s">
        <v>340</v>
      </c>
      <c r="G368" s="110" t="s">
        <v>304</v>
      </c>
      <c r="H368" s="110" t="s">
        <v>92</v>
      </c>
      <c r="I368" s="110">
        <v>4</v>
      </c>
      <c r="J368" s="111">
        <v>6</v>
      </c>
      <c r="K368" s="111">
        <v>37</v>
      </c>
      <c r="L368" s="110" t="s">
        <v>382</v>
      </c>
    </row>
    <row r="369" spans="1:12" ht="16.5">
      <c r="A369" s="110">
        <v>102</v>
      </c>
      <c r="B369" s="111">
        <v>1</v>
      </c>
      <c r="C369" s="110">
        <v>122</v>
      </c>
      <c r="D369" s="110" t="s">
        <v>5</v>
      </c>
      <c r="E369" s="110">
        <v>868</v>
      </c>
      <c r="F369" s="110" t="s">
        <v>340</v>
      </c>
      <c r="G369" s="110" t="s">
        <v>304</v>
      </c>
      <c r="H369" s="110" t="s">
        <v>92</v>
      </c>
      <c r="I369" s="110">
        <v>5</v>
      </c>
      <c r="J369" s="111">
        <v>1</v>
      </c>
      <c r="K369" s="111">
        <v>1</v>
      </c>
      <c r="L369" s="110" t="s">
        <v>382</v>
      </c>
    </row>
    <row r="370" spans="1:12" ht="16.5">
      <c r="A370" s="110">
        <v>102</v>
      </c>
      <c r="B370" s="111">
        <v>1</v>
      </c>
      <c r="C370" s="110">
        <v>122</v>
      </c>
      <c r="D370" s="110" t="s">
        <v>5</v>
      </c>
      <c r="E370" s="110">
        <v>872</v>
      </c>
      <c r="F370" s="110" t="s">
        <v>342</v>
      </c>
      <c r="G370" s="110" t="s">
        <v>302</v>
      </c>
      <c r="H370" s="110" t="s">
        <v>90</v>
      </c>
      <c r="I370" s="110">
        <v>1</v>
      </c>
      <c r="J370" s="111">
        <v>4</v>
      </c>
      <c r="K370" s="111">
        <v>4</v>
      </c>
      <c r="L370" s="110" t="s">
        <v>382</v>
      </c>
    </row>
    <row r="371" spans="1:12" ht="16.5">
      <c r="A371" s="110">
        <v>102</v>
      </c>
      <c r="B371" s="111">
        <v>1</v>
      </c>
      <c r="C371" s="110">
        <v>122</v>
      </c>
      <c r="D371" s="110" t="s">
        <v>5</v>
      </c>
      <c r="E371" s="110">
        <v>872</v>
      </c>
      <c r="F371" s="110" t="s">
        <v>342</v>
      </c>
      <c r="G371" s="110" t="s">
        <v>302</v>
      </c>
      <c r="H371" s="110" t="s">
        <v>90</v>
      </c>
      <c r="I371" s="110">
        <v>2</v>
      </c>
      <c r="J371" s="111">
        <v>4</v>
      </c>
      <c r="K371" s="111">
        <v>5</v>
      </c>
      <c r="L371" s="110" t="s">
        <v>382</v>
      </c>
    </row>
    <row r="372" spans="1:12" ht="16.5">
      <c r="A372" s="110">
        <v>102</v>
      </c>
      <c r="B372" s="111">
        <v>1</v>
      </c>
      <c r="C372" s="110">
        <v>122</v>
      </c>
      <c r="D372" s="110" t="s">
        <v>5</v>
      </c>
      <c r="E372" s="110">
        <v>872</v>
      </c>
      <c r="F372" s="110" t="s">
        <v>342</v>
      </c>
      <c r="G372" s="110" t="s">
        <v>302</v>
      </c>
      <c r="H372" s="110" t="s">
        <v>90</v>
      </c>
      <c r="I372" s="110">
        <v>3</v>
      </c>
      <c r="J372" s="111">
        <v>2</v>
      </c>
      <c r="K372" s="111">
        <v>12</v>
      </c>
      <c r="L372" s="110" t="s">
        <v>382</v>
      </c>
    </row>
    <row r="373" spans="1:12" ht="16.5">
      <c r="A373" s="110">
        <v>102</v>
      </c>
      <c r="B373" s="111">
        <v>1</v>
      </c>
      <c r="C373" s="110">
        <v>122</v>
      </c>
      <c r="D373" s="110" t="s">
        <v>5</v>
      </c>
      <c r="E373" s="110">
        <v>872</v>
      </c>
      <c r="F373" s="110" t="s">
        <v>342</v>
      </c>
      <c r="G373" s="110" t="s">
        <v>302</v>
      </c>
      <c r="H373" s="110" t="s">
        <v>90</v>
      </c>
      <c r="I373" s="110">
        <v>4</v>
      </c>
      <c r="J373" s="111">
        <v>5</v>
      </c>
      <c r="K373" s="111">
        <v>9</v>
      </c>
      <c r="L373" s="110" t="s">
        <v>382</v>
      </c>
    </row>
    <row r="374" spans="1:12" ht="16.5">
      <c r="A374" s="110">
        <v>102</v>
      </c>
      <c r="B374" s="111">
        <v>1</v>
      </c>
      <c r="C374" s="110">
        <v>122</v>
      </c>
      <c r="D374" s="110" t="s">
        <v>5</v>
      </c>
      <c r="E374" s="110">
        <v>872</v>
      </c>
      <c r="F374" s="110" t="s">
        <v>342</v>
      </c>
      <c r="G374" s="110" t="s">
        <v>302</v>
      </c>
      <c r="H374" s="110" t="s">
        <v>90</v>
      </c>
      <c r="I374" s="110">
        <v>5</v>
      </c>
      <c r="J374" s="111">
        <v>1</v>
      </c>
      <c r="K374" s="111">
        <v>2</v>
      </c>
      <c r="L374" s="110" t="s">
        <v>382</v>
      </c>
    </row>
    <row r="375" spans="1:12" ht="16.5">
      <c r="A375" s="110">
        <v>102</v>
      </c>
      <c r="B375" s="111">
        <v>1</v>
      </c>
      <c r="C375" s="110">
        <v>122</v>
      </c>
      <c r="D375" s="110" t="s">
        <v>5</v>
      </c>
      <c r="E375" s="110">
        <v>872</v>
      </c>
      <c r="F375" s="110" t="s">
        <v>342</v>
      </c>
      <c r="G375" s="110" t="s">
        <v>304</v>
      </c>
      <c r="H375" s="110" t="s">
        <v>92</v>
      </c>
      <c r="I375" s="110">
        <v>1</v>
      </c>
      <c r="J375" s="111">
        <v>22</v>
      </c>
      <c r="K375" s="111">
        <v>34</v>
      </c>
      <c r="L375" s="110" t="s">
        <v>382</v>
      </c>
    </row>
    <row r="376" spans="1:12" ht="16.5">
      <c r="A376" s="110">
        <v>102</v>
      </c>
      <c r="B376" s="111">
        <v>1</v>
      </c>
      <c r="C376" s="110">
        <v>122</v>
      </c>
      <c r="D376" s="110" t="s">
        <v>5</v>
      </c>
      <c r="E376" s="110">
        <v>872</v>
      </c>
      <c r="F376" s="110" t="s">
        <v>342</v>
      </c>
      <c r="G376" s="110" t="s">
        <v>304</v>
      </c>
      <c r="H376" s="110" t="s">
        <v>92</v>
      </c>
      <c r="I376" s="110">
        <v>2</v>
      </c>
      <c r="J376" s="111">
        <v>22</v>
      </c>
      <c r="K376" s="111">
        <v>27</v>
      </c>
      <c r="L376" s="110" t="s">
        <v>382</v>
      </c>
    </row>
    <row r="377" spans="1:12" ht="16.5">
      <c r="A377" s="110">
        <v>102</v>
      </c>
      <c r="B377" s="111">
        <v>1</v>
      </c>
      <c r="C377" s="110">
        <v>122</v>
      </c>
      <c r="D377" s="110" t="s">
        <v>5</v>
      </c>
      <c r="E377" s="110">
        <v>872</v>
      </c>
      <c r="F377" s="110" t="s">
        <v>342</v>
      </c>
      <c r="G377" s="110" t="s">
        <v>304</v>
      </c>
      <c r="H377" s="110" t="s">
        <v>92</v>
      </c>
      <c r="I377" s="110">
        <v>3</v>
      </c>
      <c r="J377" s="111">
        <v>16</v>
      </c>
      <c r="K377" s="111">
        <v>36</v>
      </c>
      <c r="L377" s="110" t="s">
        <v>382</v>
      </c>
    </row>
    <row r="378" spans="1:12" ht="16.5">
      <c r="A378" s="110">
        <v>102</v>
      </c>
      <c r="B378" s="111">
        <v>1</v>
      </c>
      <c r="C378" s="110">
        <v>122</v>
      </c>
      <c r="D378" s="110" t="s">
        <v>5</v>
      </c>
      <c r="E378" s="110">
        <v>872</v>
      </c>
      <c r="F378" s="110" t="s">
        <v>342</v>
      </c>
      <c r="G378" s="110" t="s">
        <v>304</v>
      </c>
      <c r="H378" s="110" t="s">
        <v>92</v>
      </c>
      <c r="I378" s="110">
        <v>4</v>
      </c>
      <c r="J378" s="111">
        <v>15</v>
      </c>
      <c r="K378" s="111">
        <v>34</v>
      </c>
      <c r="L378" s="110" t="s">
        <v>382</v>
      </c>
    </row>
    <row r="379" spans="1:12" ht="16.5">
      <c r="A379" s="110">
        <v>102</v>
      </c>
      <c r="B379" s="111">
        <v>1</v>
      </c>
      <c r="C379" s="110">
        <v>122</v>
      </c>
      <c r="D379" s="110" t="s">
        <v>5</v>
      </c>
      <c r="E379" s="110">
        <v>872</v>
      </c>
      <c r="F379" s="110" t="s">
        <v>342</v>
      </c>
      <c r="G379" s="110" t="s">
        <v>304</v>
      </c>
      <c r="H379" s="110" t="s">
        <v>92</v>
      </c>
      <c r="I379" s="110">
        <v>5</v>
      </c>
      <c r="J379" s="111">
        <v>1</v>
      </c>
      <c r="K379" s="111">
        <v>2</v>
      </c>
      <c r="L379" s="110" t="s">
        <v>382</v>
      </c>
    </row>
    <row r="380" spans="1:12" ht="16.5">
      <c r="A380" s="110">
        <v>102</v>
      </c>
      <c r="B380" s="111">
        <v>1</v>
      </c>
      <c r="C380" s="110">
        <v>122</v>
      </c>
      <c r="D380" s="110" t="s">
        <v>5</v>
      </c>
      <c r="E380" s="110">
        <v>872</v>
      </c>
      <c r="F380" s="110" t="s">
        <v>342</v>
      </c>
      <c r="G380" s="110" t="s">
        <v>304</v>
      </c>
      <c r="H380" s="110" t="s">
        <v>92</v>
      </c>
      <c r="I380" s="110">
        <v>6</v>
      </c>
      <c r="J380" s="111">
        <v>0</v>
      </c>
      <c r="K380" s="111">
        <v>1</v>
      </c>
      <c r="L380" s="110" t="s">
        <v>382</v>
      </c>
    </row>
    <row r="381" spans="1:12" ht="16.5">
      <c r="A381" s="110">
        <v>102</v>
      </c>
      <c r="B381" s="111">
        <v>1</v>
      </c>
      <c r="C381" s="110">
        <v>122</v>
      </c>
      <c r="D381" s="110" t="s">
        <v>5</v>
      </c>
      <c r="E381" s="110">
        <v>2852</v>
      </c>
      <c r="F381" s="110" t="s">
        <v>343</v>
      </c>
      <c r="G381" s="110" t="s">
        <v>302</v>
      </c>
      <c r="H381" s="110" t="s">
        <v>90</v>
      </c>
      <c r="I381" s="110">
        <v>1</v>
      </c>
      <c r="J381" s="111">
        <v>4</v>
      </c>
      <c r="K381" s="111">
        <v>12</v>
      </c>
      <c r="L381" s="110" t="s">
        <v>382</v>
      </c>
    </row>
    <row r="382" spans="1:12" ht="16.5">
      <c r="A382" s="110">
        <v>102</v>
      </c>
      <c r="B382" s="111">
        <v>1</v>
      </c>
      <c r="C382" s="110">
        <v>122</v>
      </c>
      <c r="D382" s="110" t="s">
        <v>5</v>
      </c>
      <c r="E382" s="110">
        <v>2852</v>
      </c>
      <c r="F382" s="110" t="s">
        <v>343</v>
      </c>
      <c r="G382" s="110" t="s">
        <v>302</v>
      </c>
      <c r="H382" s="110" t="s">
        <v>90</v>
      </c>
      <c r="I382" s="110">
        <v>2</v>
      </c>
      <c r="J382" s="111">
        <v>6</v>
      </c>
      <c r="K382" s="111">
        <v>11</v>
      </c>
      <c r="L382" s="110" t="s">
        <v>382</v>
      </c>
    </row>
    <row r="383" spans="1:12" ht="16.5">
      <c r="A383" s="110">
        <v>102</v>
      </c>
      <c r="B383" s="111">
        <v>1</v>
      </c>
      <c r="C383" s="110">
        <v>122</v>
      </c>
      <c r="D383" s="110" t="s">
        <v>5</v>
      </c>
      <c r="E383" s="110">
        <v>2852</v>
      </c>
      <c r="F383" s="110" t="s">
        <v>343</v>
      </c>
      <c r="G383" s="110" t="s">
        <v>302</v>
      </c>
      <c r="H383" s="110" t="s">
        <v>90</v>
      </c>
      <c r="I383" s="110">
        <v>3</v>
      </c>
      <c r="J383" s="111">
        <v>2</v>
      </c>
      <c r="K383" s="111">
        <v>11</v>
      </c>
      <c r="L383" s="110" t="s">
        <v>382</v>
      </c>
    </row>
    <row r="384" spans="1:12" ht="16.5">
      <c r="A384" s="110">
        <v>102</v>
      </c>
      <c r="B384" s="111">
        <v>1</v>
      </c>
      <c r="C384" s="110">
        <v>122</v>
      </c>
      <c r="D384" s="110" t="s">
        <v>5</v>
      </c>
      <c r="E384" s="110">
        <v>2852</v>
      </c>
      <c r="F384" s="110" t="s">
        <v>343</v>
      </c>
      <c r="G384" s="110" t="s">
        <v>302</v>
      </c>
      <c r="H384" s="110" t="s">
        <v>90</v>
      </c>
      <c r="I384" s="110">
        <v>4</v>
      </c>
      <c r="J384" s="111">
        <v>3</v>
      </c>
      <c r="K384" s="111">
        <v>11</v>
      </c>
      <c r="L384" s="110" t="s">
        <v>382</v>
      </c>
    </row>
    <row r="385" spans="1:12" ht="16.5">
      <c r="A385" s="110">
        <v>102</v>
      </c>
      <c r="B385" s="111">
        <v>1</v>
      </c>
      <c r="C385" s="110">
        <v>122</v>
      </c>
      <c r="D385" s="110" t="s">
        <v>5</v>
      </c>
      <c r="E385" s="110">
        <v>2852</v>
      </c>
      <c r="F385" s="110" t="s">
        <v>343</v>
      </c>
      <c r="G385" s="110" t="s">
        <v>302</v>
      </c>
      <c r="H385" s="110" t="s">
        <v>90</v>
      </c>
      <c r="I385" s="110">
        <v>5</v>
      </c>
      <c r="J385" s="111">
        <v>3</v>
      </c>
      <c r="K385" s="111">
        <v>0</v>
      </c>
      <c r="L385" s="110" t="s">
        <v>382</v>
      </c>
    </row>
    <row r="386" spans="1:12" ht="16.5">
      <c r="A386" s="110">
        <v>102</v>
      </c>
      <c r="B386" s="111">
        <v>1</v>
      </c>
      <c r="C386" s="110">
        <v>122</v>
      </c>
      <c r="D386" s="110" t="s">
        <v>5</v>
      </c>
      <c r="E386" s="110">
        <v>2852</v>
      </c>
      <c r="F386" s="110" t="s">
        <v>343</v>
      </c>
      <c r="G386" s="110" t="s">
        <v>302</v>
      </c>
      <c r="H386" s="110" t="s">
        <v>90</v>
      </c>
      <c r="I386" s="110">
        <v>6</v>
      </c>
      <c r="J386" s="111">
        <v>0</v>
      </c>
      <c r="K386" s="111">
        <v>1</v>
      </c>
      <c r="L386" s="110" t="s">
        <v>382</v>
      </c>
    </row>
    <row r="387" spans="1:12" ht="16.5">
      <c r="A387" s="110">
        <v>102</v>
      </c>
      <c r="B387" s="111">
        <v>1</v>
      </c>
      <c r="C387" s="110">
        <v>122</v>
      </c>
      <c r="D387" s="110" t="s">
        <v>5</v>
      </c>
      <c r="E387" s="110">
        <v>2852</v>
      </c>
      <c r="F387" s="110" t="s">
        <v>343</v>
      </c>
      <c r="G387" s="110" t="s">
        <v>304</v>
      </c>
      <c r="H387" s="110" t="s">
        <v>92</v>
      </c>
      <c r="I387" s="110">
        <v>1</v>
      </c>
      <c r="J387" s="111">
        <v>10</v>
      </c>
      <c r="K387" s="111">
        <v>38</v>
      </c>
      <c r="L387" s="110" t="s">
        <v>382</v>
      </c>
    </row>
    <row r="388" spans="1:12" ht="16.5">
      <c r="A388" s="110">
        <v>102</v>
      </c>
      <c r="B388" s="111">
        <v>1</v>
      </c>
      <c r="C388" s="110">
        <v>122</v>
      </c>
      <c r="D388" s="110" t="s">
        <v>5</v>
      </c>
      <c r="E388" s="110">
        <v>2852</v>
      </c>
      <c r="F388" s="110" t="s">
        <v>343</v>
      </c>
      <c r="G388" s="110" t="s">
        <v>304</v>
      </c>
      <c r="H388" s="110" t="s">
        <v>92</v>
      </c>
      <c r="I388" s="110">
        <v>2</v>
      </c>
      <c r="J388" s="111">
        <v>12</v>
      </c>
      <c r="K388" s="111">
        <v>37</v>
      </c>
      <c r="L388" s="110" t="s">
        <v>382</v>
      </c>
    </row>
    <row r="389" spans="1:12" ht="16.5">
      <c r="A389" s="110">
        <v>102</v>
      </c>
      <c r="B389" s="111">
        <v>1</v>
      </c>
      <c r="C389" s="110">
        <v>122</v>
      </c>
      <c r="D389" s="110" t="s">
        <v>5</v>
      </c>
      <c r="E389" s="110">
        <v>2852</v>
      </c>
      <c r="F389" s="110" t="s">
        <v>343</v>
      </c>
      <c r="G389" s="110" t="s">
        <v>304</v>
      </c>
      <c r="H389" s="110" t="s">
        <v>92</v>
      </c>
      <c r="I389" s="110">
        <v>3</v>
      </c>
      <c r="J389" s="111">
        <v>10</v>
      </c>
      <c r="K389" s="111">
        <v>39</v>
      </c>
      <c r="L389" s="110" t="s">
        <v>382</v>
      </c>
    </row>
    <row r="390" spans="1:12" ht="16.5">
      <c r="A390" s="110">
        <v>102</v>
      </c>
      <c r="B390" s="111">
        <v>1</v>
      </c>
      <c r="C390" s="110">
        <v>122</v>
      </c>
      <c r="D390" s="110" t="s">
        <v>5</v>
      </c>
      <c r="E390" s="110">
        <v>2852</v>
      </c>
      <c r="F390" s="110" t="s">
        <v>343</v>
      </c>
      <c r="G390" s="110" t="s">
        <v>304</v>
      </c>
      <c r="H390" s="110" t="s">
        <v>92</v>
      </c>
      <c r="I390" s="110">
        <v>4</v>
      </c>
      <c r="J390" s="111">
        <v>14</v>
      </c>
      <c r="K390" s="111">
        <v>32</v>
      </c>
      <c r="L390" s="110" t="s">
        <v>382</v>
      </c>
    </row>
    <row r="391" spans="1:12" ht="16.5">
      <c r="A391" s="110">
        <v>102</v>
      </c>
      <c r="B391" s="111">
        <v>1</v>
      </c>
      <c r="C391" s="110">
        <v>122</v>
      </c>
      <c r="D391" s="110" t="s">
        <v>5</v>
      </c>
      <c r="E391" s="110">
        <v>2852</v>
      </c>
      <c r="F391" s="110" t="s">
        <v>343</v>
      </c>
      <c r="G391" s="110" t="s">
        <v>304</v>
      </c>
      <c r="H391" s="110" t="s">
        <v>92</v>
      </c>
      <c r="I391" s="110">
        <v>5</v>
      </c>
      <c r="J391" s="111">
        <v>4</v>
      </c>
      <c r="K391" s="111">
        <v>1</v>
      </c>
      <c r="L391" s="110" t="s">
        <v>382</v>
      </c>
    </row>
    <row r="392" spans="1:12" ht="16.5">
      <c r="A392" s="110">
        <v>102</v>
      </c>
      <c r="B392" s="111">
        <v>1</v>
      </c>
      <c r="C392" s="110">
        <v>122</v>
      </c>
      <c r="D392" s="110" t="s">
        <v>5</v>
      </c>
      <c r="E392" s="110">
        <v>2852</v>
      </c>
      <c r="F392" s="110" t="s">
        <v>343</v>
      </c>
      <c r="G392" s="110" t="s">
        <v>317</v>
      </c>
      <c r="H392" s="110" t="s">
        <v>387</v>
      </c>
      <c r="I392" s="110">
        <v>5</v>
      </c>
      <c r="J392" s="111">
        <v>3</v>
      </c>
      <c r="K392" s="111">
        <v>2</v>
      </c>
      <c r="L392" s="110" t="s">
        <v>382</v>
      </c>
    </row>
    <row r="393" spans="1:12" ht="16.5">
      <c r="A393" s="110">
        <v>102</v>
      </c>
      <c r="B393" s="111">
        <v>1</v>
      </c>
      <c r="C393" s="110">
        <v>122</v>
      </c>
      <c r="D393" s="110" t="s">
        <v>5</v>
      </c>
      <c r="E393" s="110">
        <v>2874</v>
      </c>
      <c r="F393" s="110" t="s">
        <v>344</v>
      </c>
      <c r="G393" s="110" t="s">
        <v>383</v>
      </c>
      <c r="H393" s="110" t="s">
        <v>384</v>
      </c>
      <c r="I393" s="110">
        <v>5</v>
      </c>
      <c r="J393" s="111">
        <v>2</v>
      </c>
      <c r="K393" s="111">
        <v>2</v>
      </c>
      <c r="L393" s="110" t="s">
        <v>382</v>
      </c>
    </row>
    <row r="394" spans="1:12" ht="16.5">
      <c r="A394" s="110">
        <v>102</v>
      </c>
      <c r="B394" s="111">
        <v>1</v>
      </c>
      <c r="C394" s="110">
        <v>122</v>
      </c>
      <c r="D394" s="110" t="s">
        <v>5</v>
      </c>
      <c r="E394" s="110">
        <v>2900</v>
      </c>
      <c r="F394" s="110" t="s">
        <v>345</v>
      </c>
      <c r="G394" s="110" t="s">
        <v>302</v>
      </c>
      <c r="H394" s="110" t="s">
        <v>90</v>
      </c>
      <c r="I394" s="110">
        <v>1</v>
      </c>
      <c r="J394" s="111">
        <v>1</v>
      </c>
      <c r="K394" s="111">
        <v>7</v>
      </c>
      <c r="L394" s="110" t="s">
        <v>382</v>
      </c>
    </row>
    <row r="395" spans="1:12" ht="16.5">
      <c r="A395" s="110">
        <v>102</v>
      </c>
      <c r="B395" s="111">
        <v>1</v>
      </c>
      <c r="C395" s="110">
        <v>122</v>
      </c>
      <c r="D395" s="110" t="s">
        <v>5</v>
      </c>
      <c r="E395" s="110">
        <v>2900</v>
      </c>
      <c r="F395" s="110" t="s">
        <v>345</v>
      </c>
      <c r="G395" s="110" t="s">
        <v>302</v>
      </c>
      <c r="H395" s="110" t="s">
        <v>90</v>
      </c>
      <c r="I395" s="110">
        <v>2</v>
      </c>
      <c r="J395" s="111">
        <v>6</v>
      </c>
      <c r="K395" s="111">
        <v>9</v>
      </c>
      <c r="L395" s="110" t="s">
        <v>382</v>
      </c>
    </row>
    <row r="396" spans="1:12" ht="16.5">
      <c r="A396" s="110">
        <v>102</v>
      </c>
      <c r="B396" s="111">
        <v>1</v>
      </c>
      <c r="C396" s="110">
        <v>122</v>
      </c>
      <c r="D396" s="110" t="s">
        <v>5</v>
      </c>
      <c r="E396" s="110">
        <v>2900</v>
      </c>
      <c r="F396" s="110" t="s">
        <v>345</v>
      </c>
      <c r="G396" s="110" t="s">
        <v>302</v>
      </c>
      <c r="H396" s="110" t="s">
        <v>90</v>
      </c>
      <c r="I396" s="110">
        <v>3</v>
      </c>
      <c r="J396" s="111">
        <v>9</v>
      </c>
      <c r="K396" s="111">
        <v>6</v>
      </c>
      <c r="L396" s="110" t="s">
        <v>382</v>
      </c>
    </row>
    <row r="397" spans="1:12" ht="16.5">
      <c r="A397" s="110">
        <v>102</v>
      </c>
      <c r="B397" s="111">
        <v>1</v>
      </c>
      <c r="C397" s="110">
        <v>122</v>
      </c>
      <c r="D397" s="110" t="s">
        <v>5</v>
      </c>
      <c r="E397" s="110">
        <v>2900</v>
      </c>
      <c r="F397" s="110" t="s">
        <v>345</v>
      </c>
      <c r="G397" s="110" t="s">
        <v>302</v>
      </c>
      <c r="H397" s="110" t="s">
        <v>90</v>
      </c>
      <c r="I397" s="110">
        <v>4</v>
      </c>
      <c r="J397" s="111">
        <v>2</v>
      </c>
      <c r="K397" s="111">
        <v>7</v>
      </c>
      <c r="L397" s="110" t="s">
        <v>382</v>
      </c>
    </row>
    <row r="398" spans="1:12" ht="16.5">
      <c r="A398" s="110">
        <v>102</v>
      </c>
      <c r="B398" s="111">
        <v>1</v>
      </c>
      <c r="C398" s="110">
        <v>122</v>
      </c>
      <c r="D398" s="110" t="s">
        <v>5</v>
      </c>
      <c r="E398" s="110">
        <v>2900</v>
      </c>
      <c r="F398" s="110" t="s">
        <v>345</v>
      </c>
      <c r="G398" s="110" t="s">
        <v>302</v>
      </c>
      <c r="H398" s="110" t="s">
        <v>90</v>
      </c>
      <c r="I398" s="110">
        <v>5</v>
      </c>
      <c r="J398" s="111">
        <v>0</v>
      </c>
      <c r="K398" s="111">
        <v>1</v>
      </c>
      <c r="L398" s="110" t="s">
        <v>382</v>
      </c>
    </row>
    <row r="399" spans="1:12" ht="16.5">
      <c r="A399" s="110">
        <v>102</v>
      </c>
      <c r="B399" s="111">
        <v>1</v>
      </c>
      <c r="C399" s="110">
        <v>122</v>
      </c>
      <c r="D399" s="110" t="s">
        <v>5</v>
      </c>
      <c r="E399" s="110">
        <v>2900</v>
      </c>
      <c r="F399" s="110" t="s">
        <v>345</v>
      </c>
      <c r="G399" s="110" t="s">
        <v>304</v>
      </c>
      <c r="H399" s="110" t="s">
        <v>92</v>
      </c>
      <c r="I399" s="110">
        <v>1</v>
      </c>
      <c r="J399" s="111">
        <v>22</v>
      </c>
      <c r="K399" s="111">
        <v>85</v>
      </c>
      <c r="L399" s="110" t="s">
        <v>382</v>
      </c>
    </row>
    <row r="400" spans="1:12" ht="16.5">
      <c r="A400" s="110">
        <v>102</v>
      </c>
      <c r="B400" s="111">
        <v>1</v>
      </c>
      <c r="C400" s="110">
        <v>122</v>
      </c>
      <c r="D400" s="110" t="s">
        <v>5</v>
      </c>
      <c r="E400" s="110">
        <v>2900</v>
      </c>
      <c r="F400" s="110" t="s">
        <v>345</v>
      </c>
      <c r="G400" s="110" t="s">
        <v>304</v>
      </c>
      <c r="H400" s="110" t="s">
        <v>92</v>
      </c>
      <c r="I400" s="110">
        <v>2</v>
      </c>
      <c r="J400" s="111">
        <v>27</v>
      </c>
      <c r="K400" s="111">
        <v>78</v>
      </c>
      <c r="L400" s="110" t="s">
        <v>382</v>
      </c>
    </row>
    <row r="401" spans="1:12" ht="16.5">
      <c r="A401" s="110">
        <v>102</v>
      </c>
      <c r="B401" s="111">
        <v>1</v>
      </c>
      <c r="C401" s="110">
        <v>122</v>
      </c>
      <c r="D401" s="110" t="s">
        <v>5</v>
      </c>
      <c r="E401" s="110">
        <v>2900</v>
      </c>
      <c r="F401" s="110" t="s">
        <v>345</v>
      </c>
      <c r="G401" s="110" t="s">
        <v>304</v>
      </c>
      <c r="H401" s="110" t="s">
        <v>92</v>
      </c>
      <c r="I401" s="110">
        <v>3</v>
      </c>
      <c r="J401" s="111">
        <v>29</v>
      </c>
      <c r="K401" s="111">
        <v>66</v>
      </c>
      <c r="L401" s="110" t="s">
        <v>382</v>
      </c>
    </row>
    <row r="402" spans="1:12" ht="16.5">
      <c r="A402" s="110">
        <v>102</v>
      </c>
      <c r="B402" s="111">
        <v>1</v>
      </c>
      <c r="C402" s="110">
        <v>122</v>
      </c>
      <c r="D402" s="110" t="s">
        <v>5</v>
      </c>
      <c r="E402" s="110">
        <v>2900</v>
      </c>
      <c r="F402" s="110" t="s">
        <v>345</v>
      </c>
      <c r="G402" s="110" t="s">
        <v>304</v>
      </c>
      <c r="H402" s="110" t="s">
        <v>92</v>
      </c>
      <c r="I402" s="110">
        <v>4</v>
      </c>
      <c r="J402" s="111">
        <v>21</v>
      </c>
      <c r="K402" s="111">
        <v>84</v>
      </c>
      <c r="L402" s="110" t="s">
        <v>382</v>
      </c>
    </row>
    <row r="403" spans="1:12" ht="16.5">
      <c r="A403" s="110">
        <v>102</v>
      </c>
      <c r="B403" s="111">
        <v>1</v>
      </c>
      <c r="C403" s="110">
        <v>122</v>
      </c>
      <c r="D403" s="110" t="s">
        <v>5</v>
      </c>
      <c r="E403" s="110">
        <v>2900</v>
      </c>
      <c r="F403" s="110" t="s">
        <v>345</v>
      </c>
      <c r="G403" s="110" t="s">
        <v>304</v>
      </c>
      <c r="H403" s="110" t="s">
        <v>92</v>
      </c>
      <c r="I403" s="110">
        <v>5</v>
      </c>
      <c r="J403" s="111">
        <v>4</v>
      </c>
      <c r="K403" s="111">
        <v>5</v>
      </c>
      <c r="L403" s="110" t="s">
        <v>382</v>
      </c>
    </row>
    <row r="404" spans="1:12" ht="16.5">
      <c r="A404" s="110">
        <v>102</v>
      </c>
      <c r="B404" s="111">
        <v>1</v>
      </c>
      <c r="C404" s="110">
        <v>122</v>
      </c>
      <c r="D404" s="110" t="s">
        <v>5</v>
      </c>
      <c r="E404" s="110">
        <v>5041</v>
      </c>
      <c r="F404" s="110" t="s">
        <v>385</v>
      </c>
      <c r="G404" s="110" t="s">
        <v>302</v>
      </c>
      <c r="H404" s="110" t="s">
        <v>90</v>
      </c>
      <c r="I404" s="110">
        <v>1</v>
      </c>
      <c r="J404" s="111">
        <v>5</v>
      </c>
      <c r="K404" s="111">
        <v>2</v>
      </c>
      <c r="L404" s="110" t="s">
        <v>382</v>
      </c>
    </row>
    <row r="405" spans="1:12" ht="16.5">
      <c r="A405" s="110">
        <v>102</v>
      </c>
      <c r="B405" s="111">
        <v>1</v>
      </c>
      <c r="C405" s="110">
        <v>122</v>
      </c>
      <c r="D405" s="110" t="s">
        <v>5</v>
      </c>
      <c r="E405" s="110">
        <v>5041</v>
      </c>
      <c r="F405" s="110" t="s">
        <v>385</v>
      </c>
      <c r="G405" s="110" t="s">
        <v>302</v>
      </c>
      <c r="H405" s="110" t="s">
        <v>90</v>
      </c>
      <c r="I405" s="110">
        <v>2</v>
      </c>
      <c r="J405" s="111">
        <v>2</v>
      </c>
      <c r="K405" s="111">
        <v>2</v>
      </c>
      <c r="L405" s="110" t="s">
        <v>382</v>
      </c>
    </row>
    <row r="406" spans="1:12" ht="16.5">
      <c r="A406" s="110">
        <v>102</v>
      </c>
      <c r="B406" s="111">
        <v>1</v>
      </c>
      <c r="C406" s="110">
        <v>122</v>
      </c>
      <c r="D406" s="110" t="s">
        <v>5</v>
      </c>
      <c r="E406" s="110">
        <v>5041</v>
      </c>
      <c r="F406" s="110" t="s">
        <v>385</v>
      </c>
      <c r="G406" s="110" t="s">
        <v>302</v>
      </c>
      <c r="H406" s="110" t="s">
        <v>90</v>
      </c>
      <c r="I406" s="110">
        <v>3</v>
      </c>
      <c r="J406" s="111">
        <v>7</v>
      </c>
      <c r="K406" s="111">
        <v>6</v>
      </c>
      <c r="L406" s="110" t="s">
        <v>382</v>
      </c>
    </row>
    <row r="407" spans="1:12" ht="16.5">
      <c r="A407" s="110">
        <v>102</v>
      </c>
      <c r="B407" s="111">
        <v>1</v>
      </c>
      <c r="C407" s="110">
        <v>122</v>
      </c>
      <c r="D407" s="110" t="s">
        <v>5</v>
      </c>
      <c r="E407" s="110">
        <v>5041</v>
      </c>
      <c r="F407" s="110" t="s">
        <v>385</v>
      </c>
      <c r="G407" s="110" t="s">
        <v>302</v>
      </c>
      <c r="H407" s="110" t="s">
        <v>90</v>
      </c>
      <c r="I407" s="110">
        <v>4</v>
      </c>
      <c r="J407" s="111">
        <v>6</v>
      </c>
      <c r="K407" s="111">
        <v>2</v>
      </c>
      <c r="L407" s="110" t="s">
        <v>382</v>
      </c>
    </row>
    <row r="408" spans="1:12" ht="16.5">
      <c r="A408" s="110">
        <v>102</v>
      </c>
      <c r="B408" s="111">
        <v>1</v>
      </c>
      <c r="C408" s="110">
        <v>122</v>
      </c>
      <c r="D408" s="110" t="s">
        <v>5</v>
      </c>
      <c r="E408" s="110">
        <v>5041</v>
      </c>
      <c r="F408" s="110" t="s">
        <v>385</v>
      </c>
      <c r="G408" s="110" t="s">
        <v>302</v>
      </c>
      <c r="H408" s="110" t="s">
        <v>90</v>
      </c>
      <c r="I408" s="110">
        <v>5</v>
      </c>
      <c r="J408" s="111">
        <v>1</v>
      </c>
      <c r="K408" s="111">
        <v>1</v>
      </c>
      <c r="L408" s="110" t="s">
        <v>382</v>
      </c>
    </row>
    <row r="409" spans="1:12" ht="16.5">
      <c r="A409" s="110">
        <v>102</v>
      </c>
      <c r="B409" s="111">
        <v>1</v>
      </c>
      <c r="C409" s="110">
        <v>122</v>
      </c>
      <c r="D409" s="110" t="s">
        <v>5</v>
      </c>
      <c r="E409" s="110">
        <v>5041</v>
      </c>
      <c r="F409" s="110" t="s">
        <v>385</v>
      </c>
      <c r="G409" s="110" t="s">
        <v>304</v>
      </c>
      <c r="H409" s="110" t="s">
        <v>92</v>
      </c>
      <c r="I409" s="110">
        <v>1</v>
      </c>
      <c r="J409" s="111">
        <v>27</v>
      </c>
      <c r="K409" s="111">
        <v>22</v>
      </c>
      <c r="L409" s="110" t="s">
        <v>382</v>
      </c>
    </row>
    <row r="410" spans="1:12" ht="16.5">
      <c r="A410" s="110">
        <v>102</v>
      </c>
      <c r="B410" s="111">
        <v>1</v>
      </c>
      <c r="C410" s="110">
        <v>122</v>
      </c>
      <c r="D410" s="110" t="s">
        <v>5</v>
      </c>
      <c r="E410" s="110">
        <v>5041</v>
      </c>
      <c r="F410" s="110" t="s">
        <v>385</v>
      </c>
      <c r="G410" s="110" t="s">
        <v>304</v>
      </c>
      <c r="H410" s="110" t="s">
        <v>92</v>
      </c>
      <c r="I410" s="110">
        <v>2</v>
      </c>
      <c r="J410" s="111">
        <v>32</v>
      </c>
      <c r="K410" s="111">
        <v>18</v>
      </c>
      <c r="L410" s="110" t="s">
        <v>382</v>
      </c>
    </row>
    <row r="411" spans="1:12" ht="16.5">
      <c r="A411" s="110">
        <v>102</v>
      </c>
      <c r="B411" s="111">
        <v>1</v>
      </c>
      <c r="C411" s="110">
        <v>122</v>
      </c>
      <c r="D411" s="110" t="s">
        <v>5</v>
      </c>
      <c r="E411" s="110">
        <v>5041</v>
      </c>
      <c r="F411" s="110" t="s">
        <v>385</v>
      </c>
      <c r="G411" s="110" t="s">
        <v>304</v>
      </c>
      <c r="H411" s="110" t="s">
        <v>92</v>
      </c>
      <c r="I411" s="110">
        <v>3</v>
      </c>
      <c r="J411" s="111">
        <v>21</v>
      </c>
      <c r="K411" s="111">
        <v>28</v>
      </c>
      <c r="L411" s="110" t="s">
        <v>382</v>
      </c>
    </row>
    <row r="412" spans="1:12" ht="16.5">
      <c r="A412" s="110">
        <v>102</v>
      </c>
      <c r="B412" s="111">
        <v>1</v>
      </c>
      <c r="C412" s="110">
        <v>122</v>
      </c>
      <c r="D412" s="110" t="s">
        <v>5</v>
      </c>
      <c r="E412" s="110">
        <v>5041</v>
      </c>
      <c r="F412" s="110" t="s">
        <v>385</v>
      </c>
      <c r="G412" s="110" t="s">
        <v>304</v>
      </c>
      <c r="H412" s="110" t="s">
        <v>92</v>
      </c>
      <c r="I412" s="110">
        <v>4</v>
      </c>
      <c r="J412" s="111">
        <v>22</v>
      </c>
      <c r="K412" s="111">
        <v>25</v>
      </c>
      <c r="L412" s="110" t="s">
        <v>382</v>
      </c>
    </row>
    <row r="413" spans="1:12" ht="16.5">
      <c r="A413" s="110">
        <v>102</v>
      </c>
      <c r="B413" s="111">
        <v>1</v>
      </c>
      <c r="C413" s="110">
        <v>122</v>
      </c>
      <c r="D413" s="110" t="s">
        <v>5</v>
      </c>
      <c r="E413" s="110">
        <v>5041</v>
      </c>
      <c r="F413" s="110" t="s">
        <v>385</v>
      </c>
      <c r="G413" s="110" t="s">
        <v>304</v>
      </c>
      <c r="H413" s="110" t="s">
        <v>92</v>
      </c>
      <c r="I413" s="110">
        <v>5</v>
      </c>
      <c r="J413" s="111">
        <v>1</v>
      </c>
      <c r="K413" s="111">
        <v>1</v>
      </c>
      <c r="L413" s="110" t="s">
        <v>382</v>
      </c>
    </row>
    <row r="414" spans="1:12" ht="16.5">
      <c r="A414" s="110">
        <v>102</v>
      </c>
      <c r="B414" s="111">
        <v>1</v>
      </c>
      <c r="C414" s="110">
        <v>122</v>
      </c>
      <c r="D414" s="110" t="s">
        <v>5</v>
      </c>
      <c r="E414" s="110">
        <v>5041</v>
      </c>
      <c r="F414" s="110" t="s">
        <v>385</v>
      </c>
      <c r="G414" s="110" t="s">
        <v>304</v>
      </c>
      <c r="H414" s="110" t="s">
        <v>92</v>
      </c>
      <c r="I414" s="110">
        <v>6</v>
      </c>
      <c r="J414" s="111">
        <v>1</v>
      </c>
      <c r="K414" s="111">
        <v>0</v>
      </c>
      <c r="L414" s="110" t="s">
        <v>382</v>
      </c>
    </row>
    <row r="415" spans="1:12" ht="16.5">
      <c r="A415" s="110">
        <v>102</v>
      </c>
      <c r="B415" s="111">
        <v>1</v>
      </c>
      <c r="C415" s="110">
        <v>123</v>
      </c>
      <c r="D415" s="110" t="s">
        <v>9</v>
      </c>
      <c r="E415" s="110">
        <v>876</v>
      </c>
      <c r="F415" s="110" t="s">
        <v>346</v>
      </c>
      <c r="G415" s="110" t="s">
        <v>309</v>
      </c>
      <c r="H415" s="110" t="s">
        <v>91</v>
      </c>
      <c r="I415" s="110">
        <v>1</v>
      </c>
      <c r="J415" s="111">
        <v>2</v>
      </c>
      <c r="K415" s="111">
        <v>5</v>
      </c>
      <c r="L415" s="110" t="s">
        <v>382</v>
      </c>
    </row>
    <row r="416" spans="1:12" ht="16.5">
      <c r="A416" s="110">
        <v>102</v>
      </c>
      <c r="B416" s="111">
        <v>1</v>
      </c>
      <c r="C416" s="110">
        <v>123</v>
      </c>
      <c r="D416" s="110" t="s">
        <v>9</v>
      </c>
      <c r="E416" s="110">
        <v>876</v>
      </c>
      <c r="F416" s="110" t="s">
        <v>346</v>
      </c>
      <c r="G416" s="110" t="s">
        <v>309</v>
      </c>
      <c r="H416" s="110" t="s">
        <v>91</v>
      </c>
      <c r="I416" s="110">
        <v>2</v>
      </c>
      <c r="J416" s="111">
        <v>2</v>
      </c>
      <c r="K416" s="111">
        <v>5</v>
      </c>
      <c r="L416" s="110" t="s">
        <v>382</v>
      </c>
    </row>
    <row r="417" spans="1:12" ht="16.5">
      <c r="A417" s="110">
        <v>102</v>
      </c>
      <c r="B417" s="111">
        <v>1</v>
      </c>
      <c r="C417" s="110">
        <v>123</v>
      </c>
      <c r="D417" s="110" t="s">
        <v>9</v>
      </c>
      <c r="E417" s="110">
        <v>876</v>
      </c>
      <c r="F417" s="110" t="s">
        <v>346</v>
      </c>
      <c r="G417" s="110" t="s">
        <v>309</v>
      </c>
      <c r="H417" s="110" t="s">
        <v>91</v>
      </c>
      <c r="I417" s="110">
        <v>3</v>
      </c>
      <c r="J417" s="111">
        <v>1</v>
      </c>
      <c r="K417" s="111">
        <v>3</v>
      </c>
      <c r="L417" s="110" t="s">
        <v>382</v>
      </c>
    </row>
    <row r="418" spans="1:12" ht="16.5">
      <c r="A418" s="110">
        <v>102</v>
      </c>
      <c r="B418" s="111">
        <v>1</v>
      </c>
      <c r="C418" s="110">
        <v>123</v>
      </c>
      <c r="D418" s="110" t="s">
        <v>9</v>
      </c>
      <c r="E418" s="110">
        <v>876</v>
      </c>
      <c r="F418" s="110" t="s">
        <v>346</v>
      </c>
      <c r="G418" s="110" t="s">
        <v>309</v>
      </c>
      <c r="H418" s="110" t="s">
        <v>91</v>
      </c>
      <c r="I418" s="110">
        <v>4</v>
      </c>
      <c r="J418" s="111">
        <v>4</v>
      </c>
      <c r="K418" s="111">
        <v>2</v>
      </c>
      <c r="L418" s="110" t="s">
        <v>382</v>
      </c>
    </row>
    <row r="419" spans="1:12" ht="16.5">
      <c r="A419" s="110">
        <v>102</v>
      </c>
      <c r="B419" s="111">
        <v>1</v>
      </c>
      <c r="C419" s="110">
        <v>123</v>
      </c>
      <c r="D419" s="110" t="s">
        <v>9</v>
      </c>
      <c r="E419" s="110">
        <v>876</v>
      </c>
      <c r="F419" s="110" t="s">
        <v>346</v>
      </c>
      <c r="G419" s="110" t="s">
        <v>309</v>
      </c>
      <c r="H419" s="110" t="s">
        <v>91</v>
      </c>
      <c r="I419" s="110">
        <v>5</v>
      </c>
      <c r="J419" s="111">
        <v>1</v>
      </c>
      <c r="K419" s="111">
        <v>3</v>
      </c>
      <c r="L419" s="110" t="s">
        <v>382</v>
      </c>
    </row>
    <row r="420" spans="1:12" ht="16.5">
      <c r="A420" s="110">
        <v>102</v>
      </c>
      <c r="B420" s="111">
        <v>1</v>
      </c>
      <c r="C420" s="110">
        <v>123</v>
      </c>
      <c r="D420" s="110" t="s">
        <v>9</v>
      </c>
      <c r="E420" s="110">
        <v>876</v>
      </c>
      <c r="F420" s="110" t="s">
        <v>346</v>
      </c>
      <c r="G420" s="110" t="s">
        <v>309</v>
      </c>
      <c r="H420" s="110" t="s">
        <v>91</v>
      </c>
      <c r="I420" s="110">
        <v>6</v>
      </c>
      <c r="J420" s="111">
        <v>1</v>
      </c>
      <c r="K420" s="111">
        <v>0</v>
      </c>
      <c r="L420" s="110" t="s">
        <v>382</v>
      </c>
    </row>
    <row r="421" spans="1:12" ht="16.5">
      <c r="A421" s="110">
        <v>102</v>
      </c>
      <c r="B421" s="111">
        <v>1</v>
      </c>
      <c r="C421" s="110">
        <v>123</v>
      </c>
      <c r="D421" s="110" t="s">
        <v>9</v>
      </c>
      <c r="E421" s="110">
        <v>876</v>
      </c>
      <c r="F421" s="110" t="s">
        <v>346</v>
      </c>
      <c r="G421" s="110" t="s">
        <v>309</v>
      </c>
      <c r="H421" s="110" t="s">
        <v>91</v>
      </c>
      <c r="I421" s="110">
        <v>7</v>
      </c>
      <c r="J421" s="111">
        <v>2</v>
      </c>
      <c r="K421" s="111">
        <v>1</v>
      </c>
      <c r="L421" s="110" t="s">
        <v>382</v>
      </c>
    </row>
    <row r="422" spans="1:12" ht="16.5">
      <c r="A422" s="110">
        <v>102</v>
      </c>
      <c r="B422" s="111">
        <v>1</v>
      </c>
      <c r="C422" s="110">
        <v>123</v>
      </c>
      <c r="D422" s="110" t="s">
        <v>9</v>
      </c>
      <c r="E422" s="110">
        <v>876</v>
      </c>
      <c r="F422" s="110" t="s">
        <v>346</v>
      </c>
      <c r="G422" s="110" t="s">
        <v>309</v>
      </c>
      <c r="H422" s="110" t="s">
        <v>91</v>
      </c>
      <c r="I422" s="110">
        <v>8</v>
      </c>
      <c r="J422" s="111">
        <v>1</v>
      </c>
      <c r="K422" s="111">
        <v>0</v>
      </c>
      <c r="L422" s="110" t="s">
        <v>382</v>
      </c>
    </row>
    <row r="423" spans="1:12" ht="16.5">
      <c r="A423" s="110">
        <v>102</v>
      </c>
      <c r="B423" s="111">
        <v>1</v>
      </c>
      <c r="C423" s="110">
        <v>123</v>
      </c>
      <c r="D423" s="110" t="s">
        <v>9</v>
      </c>
      <c r="E423" s="110">
        <v>876</v>
      </c>
      <c r="F423" s="110" t="s">
        <v>346</v>
      </c>
      <c r="G423" s="110" t="s">
        <v>309</v>
      </c>
      <c r="H423" s="110" t="s">
        <v>91</v>
      </c>
      <c r="I423" s="110">
        <v>9</v>
      </c>
      <c r="J423" s="111">
        <v>1</v>
      </c>
      <c r="K423" s="111">
        <v>0</v>
      </c>
      <c r="L423" s="110" t="s">
        <v>382</v>
      </c>
    </row>
    <row r="424" spans="1:12" ht="16.5">
      <c r="A424" s="110">
        <v>102</v>
      </c>
      <c r="B424" s="111">
        <v>1</v>
      </c>
      <c r="C424" s="110">
        <v>123</v>
      </c>
      <c r="D424" s="110" t="s">
        <v>9</v>
      </c>
      <c r="E424" s="110">
        <v>876</v>
      </c>
      <c r="F424" s="110" t="s">
        <v>346</v>
      </c>
      <c r="G424" s="110" t="s">
        <v>302</v>
      </c>
      <c r="H424" s="110" t="s">
        <v>90</v>
      </c>
      <c r="I424" s="110">
        <v>1</v>
      </c>
      <c r="J424" s="111">
        <v>13</v>
      </c>
      <c r="K424" s="111">
        <v>14</v>
      </c>
      <c r="L424" s="110" t="s">
        <v>382</v>
      </c>
    </row>
    <row r="425" spans="1:12" ht="16.5">
      <c r="A425" s="110">
        <v>102</v>
      </c>
      <c r="B425" s="111">
        <v>1</v>
      </c>
      <c r="C425" s="110">
        <v>123</v>
      </c>
      <c r="D425" s="110" t="s">
        <v>9</v>
      </c>
      <c r="E425" s="110">
        <v>876</v>
      </c>
      <c r="F425" s="110" t="s">
        <v>346</v>
      </c>
      <c r="G425" s="110" t="s">
        <v>302</v>
      </c>
      <c r="H425" s="110" t="s">
        <v>90</v>
      </c>
      <c r="I425" s="110">
        <v>2</v>
      </c>
      <c r="J425" s="111">
        <v>7</v>
      </c>
      <c r="K425" s="111">
        <v>18</v>
      </c>
      <c r="L425" s="110" t="s">
        <v>382</v>
      </c>
    </row>
    <row r="426" spans="1:12" ht="16.5">
      <c r="A426" s="110">
        <v>102</v>
      </c>
      <c r="B426" s="111">
        <v>1</v>
      </c>
      <c r="C426" s="110">
        <v>123</v>
      </c>
      <c r="D426" s="110" t="s">
        <v>9</v>
      </c>
      <c r="E426" s="110">
        <v>876</v>
      </c>
      <c r="F426" s="110" t="s">
        <v>346</v>
      </c>
      <c r="G426" s="110" t="s">
        <v>302</v>
      </c>
      <c r="H426" s="110" t="s">
        <v>90</v>
      </c>
      <c r="I426" s="110">
        <v>3</v>
      </c>
      <c r="J426" s="111">
        <v>1</v>
      </c>
      <c r="K426" s="111">
        <v>1</v>
      </c>
      <c r="L426" s="110" t="s">
        <v>382</v>
      </c>
    </row>
    <row r="427" spans="1:12" ht="16.5">
      <c r="A427" s="110">
        <v>102</v>
      </c>
      <c r="B427" s="111">
        <v>1</v>
      </c>
      <c r="C427" s="110">
        <v>123</v>
      </c>
      <c r="D427" s="110" t="s">
        <v>9</v>
      </c>
      <c r="E427" s="110">
        <v>876</v>
      </c>
      <c r="F427" s="110" t="s">
        <v>346</v>
      </c>
      <c r="G427" s="110" t="s">
        <v>302</v>
      </c>
      <c r="H427" s="110" t="s">
        <v>90</v>
      </c>
      <c r="I427" s="110">
        <v>4</v>
      </c>
      <c r="J427" s="111">
        <v>1</v>
      </c>
      <c r="K427" s="111">
        <v>0</v>
      </c>
      <c r="L427" s="110" t="s">
        <v>382</v>
      </c>
    </row>
    <row r="428" spans="1:12" ht="16.5">
      <c r="A428" s="110">
        <v>102</v>
      </c>
      <c r="B428" s="111">
        <v>1</v>
      </c>
      <c r="C428" s="110">
        <v>123</v>
      </c>
      <c r="D428" s="110" t="s">
        <v>9</v>
      </c>
      <c r="E428" s="110">
        <v>876</v>
      </c>
      <c r="F428" s="110" t="s">
        <v>346</v>
      </c>
      <c r="G428" s="110" t="s">
        <v>304</v>
      </c>
      <c r="H428" s="110" t="s">
        <v>92</v>
      </c>
      <c r="I428" s="110">
        <v>1</v>
      </c>
      <c r="J428" s="111">
        <v>21</v>
      </c>
      <c r="K428" s="111">
        <v>28</v>
      </c>
      <c r="L428" s="110" t="s">
        <v>382</v>
      </c>
    </row>
    <row r="429" spans="1:12" ht="16.5">
      <c r="A429" s="110">
        <v>102</v>
      </c>
      <c r="B429" s="111">
        <v>1</v>
      </c>
      <c r="C429" s="110">
        <v>123</v>
      </c>
      <c r="D429" s="110" t="s">
        <v>9</v>
      </c>
      <c r="E429" s="110">
        <v>876</v>
      </c>
      <c r="F429" s="110" t="s">
        <v>346</v>
      </c>
      <c r="G429" s="110" t="s">
        <v>304</v>
      </c>
      <c r="H429" s="110" t="s">
        <v>92</v>
      </c>
      <c r="I429" s="110">
        <v>2</v>
      </c>
      <c r="J429" s="111">
        <v>22</v>
      </c>
      <c r="K429" s="111">
        <v>31</v>
      </c>
      <c r="L429" s="110" t="s">
        <v>382</v>
      </c>
    </row>
    <row r="430" spans="1:12" ht="16.5">
      <c r="A430" s="110">
        <v>102</v>
      </c>
      <c r="B430" s="111">
        <v>1</v>
      </c>
      <c r="C430" s="110">
        <v>123</v>
      </c>
      <c r="D430" s="110" t="s">
        <v>9</v>
      </c>
      <c r="E430" s="110">
        <v>876</v>
      </c>
      <c r="F430" s="110" t="s">
        <v>346</v>
      </c>
      <c r="G430" s="110" t="s">
        <v>304</v>
      </c>
      <c r="H430" s="110" t="s">
        <v>92</v>
      </c>
      <c r="I430" s="110">
        <v>3</v>
      </c>
      <c r="J430" s="111">
        <v>22</v>
      </c>
      <c r="K430" s="111">
        <v>34</v>
      </c>
      <c r="L430" s="110" t="s">
        <v>382</v>
      </c>
    </row>
    <row r="431" spans="1:12" ht="16.5">
      <c r="A431" s="110">
        <v>102</v>
      </c>
      <c r="B431" s="111">
        <v>1</v>
      </c>
      <c r="C431" s="110">
        <v>123</v>
      </c>
      <c r="D431" s="110" t="s">
        <v>9</v>
      </c>
      <c r="E431" s="110">
        <v>876</v>
      </c>
      <c r="F431" s="110" t="s">
        <v>346</v>
      </c>
      <c r="G431" s="110" t="s">
        <v>304</v>
      </c>
      <c r="H431" s="110" t="s">
        <v>92</v>
      </c>
      <c r="I431" s="110">
        <v>4</v>
      </c>
      <c r="J431" s="111">
        <v>22</v>
      </c>
      <c r="K431" s="111">
        <v>31</v>
      </c>
      <c r="L431" s="110" t="s">
        <v>382</v>
      </c>
    </row>
    <row r="432" spans="1:12" ht="16.5">
      <c r="A432" s="110">
        <v>102</v>
      </c>
      <c r="B432" s="111">
        <v>1</v>
      </c>
      <c r="C432" s="110">
        <v>123</v>
      </c>
      <c r="D432" s="110" t="s">
        <v>9</v>
      </c>
      <c r="E432" s="110">
        <v>876</v>
      </c>
      <c r="F432" s="110" t="s">
        <v>346</v>
      </c>
      <c r="G432" s="110" t="s">
        <v>304</v>
      </c>
      <c r="H432" s="110" t="s">
        <v>92</v>
      </c>
      <c r="I432" s="110">
        <v>5</v>
      </c>
      <c r="J432" s="111">
        <v>2</v>
      </c>
      <c r="K432" s="111">
        <v>0</v>
      </c>
      <c r="L432" s="110" t="s">
        <v>382</v>
      </c>
    </row>
    <row r="433" spans="1:12" ht="16.5">
      <c r="A433" s="110">
        <v>102</v>
      </c>
      <c r="B433" s="111">
        <v>1</v>
      </c>
      <c r="C433" s="110">
        <v>123</v>
      </c>
      <c r="D433" s="110" t="s">
        <v>9</v>
      </c>
      <c r="E433" s="110">
        <v>876</v>
      </c>
      <c r="F433" s="110" t="s">
        <v>346</v>
      </c>
      <c r="G433" s="110" t="s">
        <v>317</v>
      </c>
      <c r="H433" s="110" t="s">
        <v>387</v>
      </c>
      <c r="I433" s="110">
        <v>1</v>
      </c>
      <c r="J433" s="111">
        <v>21</v>
      </c>
      <c r="K433" s="111">
        <v>28</v>
      </c>
      <c r="L433" s="110" t="s">
        <v>382</v>
      </c>
    </row>
    <row r="434" spans="1:12" ht="16.5">
      <c r="A434" s="110">
        <v>102</v>
      </c>
      <c r="B434" s="111">
        <v>1</v>
      </c>
      <c r="C434" s="110">
        <v>123</v>
      </c>
      <c r="D434" s="110" t="s">
        <v>9</v>
      </c>
      <c r="E434" s="110">
        <v>876</v>
      </c>
      <c r="F434" s="110" t="s">
        <v>346</v>
      </c>
      <c r="G434" s="110" t="s">
        <v>317</v>
      </c>
      <c r="H434" s="110" t="s">
        <v>387</v>
      </c>
      <c r="I434" s="110">
        <v>2</v>
      </c>
      <c r="J434" s="111">
        <v>20</v>
      </c>
      <c r="K434" s="111">
        <v>32</v>
      </c>
      <c r="L434" s="110" t="s">
        <v>382</v>
      </c>
    </row>
    <row r="435" spans="1:12" ht="16.5">
      <c r="A435" s="110">
        <v>102</v>
      </c>
      <c r="B435" s="111">
        <v>1</v>
      </c>
      <c r="C435" s="110">
        <v>123</v>
      </c>
      <c r="D435" s="110" t="s">
        <v>9</v>
      </c>
      <c r="E435" s="110">
        <v>876</v>
      </c>
      <c r="F435" s="110" t="s">
        <v>346</v>
      </c>
      <c r="G435" s="110" t="s">
        <v>317</v>
      </c>
      <c r="H435" s="110" t="s">
        <v>387</v>
      </c>
      <c r="I435" s="110">
        <v>3</v>
      </c>
      <c r="J435" s="111">
        <v>13</v>
      </c>
      <c r="K435" s="111">
        <v>43</v>
      </c>
      <c r="L435" s="110" t="s">
        <v>382</v>
      </c>
    </row>
    <row r="436" spans="1:12" ht="16.5">
      <c r="A436" s="110">
        <v>102</v>
      </c>
      <c r="B436" s="111">
        <v>1</v>
      </c>
      <c r="C436" s="110">
        <v>123</v>
      </c>
      <c r="D436" s="110" t="s">
        <v>9</v>
      </c>
      <c r="E436" s="110">
        <v>876</v>
      </c>
      <c r="F436" s="110" t="s">
        <v>346</v>
      </c>
      <c r="G436" s="110" t="s">
        <v>317</v>
      </c>
      <c r="H436" s="110" t="s">
        <v>387</v>
      </c>
      <c r="I436" s="110">
        <v>4</v>
      </c>
      <c r="J436" s="111">
        <v>16</v>
      </c>
      <c r="K436" s="111">
        <v>23</v>
      </c>
      <c r="L436" s="110" t="s">
        <v>382</v>
      </c>
    </row>
    <row r="437" spans="1:12" ht="16.5">
      <c r="A437" s="110">
        <v>102</v>
      </c>
      <c r="B437" s="111">
        <v>1</v>
      </c>
      <c r="C437" s="110">
        <v>123</v>
      </c>
      <c r="D437" s="110" t="s">
        <v>9</v>
      </c>
      <c r="E437" s="110">
        <v>876</v>
      </c>
      <c r="F437" s="110" t="s">
        <v>346</v>
      </c>
      <c r="G437" s="110" t="s">
        <v>317</v>
      </c>
      <c r="H437" s="110" t="s">
        <v>387</v>
      </c>
      <c r="I437" s="110">
        <v>5</v>
      </c>
      <c r="J437" s="111">
        <v>1</v>
      </c>
      <c r="K437" s="111">
        <v>1</v>
      </c>
      <c r="L437" s="110" t="s">
        <v>382</v>
      </c>
    </row>
    <row r="438" spans="1:12" ht="16.5">
      <c r="A438" s="110">
        <v>102</v>
      </c>
      <c r="B438" s="111">
        <v>1</v>
      </c>
      <c r="C438" s="110">
        <v>123</v>
      </c>
      <c r="D438" s="110" t="s">
        <v>9</v>
      </c>
      <c r="E438" s="110">
        <v>877</v>
      </c>
      <c r="F438" s="110" t="s">
        <v>347</v>
      </c>
      <c r="G438" s="110" t="s">
        <v>302</v>
      </c>
      <c r="H438" s="110" t="s">
        <v>90</v>
      </c>
      <c r="I438" s="110">
        <v>1</v>
      </c>
      <c r="J438" s="111">
        <v>4</v>
      </c>
      <c r="K438" s="111">
        <v>7</v>
      </c>
      <c r="L438" s="110" t="s">
        <v>382</v>
      </c>
    </row>
    <row r="439" spans="1:12" ht="16.5">
      <c r="A439" s="110">
        <v>102</v>
      </c>
      <c r="B439" s="111">
        <v>1</v>
      </c>
      <c r="C439" s="110">
        <v>123</v>
      </c>
      <c r="D439" s="110" t="s">
        <v>9</v>
      </c>
      <c r="E439" s="110">
        <v>877</v>
      </c>
      <c r="F439" s="110" t="s">
        <v>347</v>
      </c>
      <c r="G439" s="110" t="s">
        <v>302</v>
      </c>
      <c r="H439" s="110" t="s">
        <v>90</v>
      </c>
      <c r="I439" s="110">
        <v>2</v>
      </c>
      <c r="J439" s="111">
        <v>2</v>
      </c>
      <c r="K439" s="111">
        <v>4</v>
      </c>
      <c r="L439" s="110" t="s">
        <v>382</v>
      </c>
    </row>
    <row r="440" spans="1:12" ht="16.5">
      <c r="A440" s="110">
        <v>102</v>
      </c>
      <c r="B440" s="111">
        <v>1</v>
      </c>
      <c r="C440" s="110">
        <v>123</v>
      </c>
      <c r="D440" s="110" t="s">
        <v>9</v>
      </c>
      <c r="E440" s="110">
        <v>877</v>
      </c>
      <c r="F440" s="110" t="s">
        <v>347</v>
      </c>
      <c r="G440" s="110" t="s">
        <v>302</v>
      </c>
      <c r="H440" s="110" t="s">
        <v>90</v>
      </c>
      <c r="I440" s="110">
        <v>3</v>
      </c>
      <c r="J440" s="111">
        <v>1</v>
      </c>
      <c r="K440" s="111">
        <v>3</v>
      </c>
      <c r="L440" s="110" t="s">
        <v>382</v>
      </c>
    </row>
    <row r="441" spans="1:12" ht="16.5">
      <c r="A441" s="110">
        <v>102</v>
      </c>
      <c r="B441" s="111">
        <v>1</v>
      </c>
      <c r="C441" s="110">
        <v>123</v>
      </c>
      <c r="D441" s="110" t="s">
        <v>9</v>
      </c>
      <c r="E441" s="110">
        <v>877</v>
      </c>
      <c r="F441" s="110" t="s">
        <v>347</v>
      </c>
      <c r="G441" s="110" t="s">
        <v>302</v>
      </c>
      <c r="H441" s="110" t="s">
        <v>90</v>
      </c>
      <c r="I441" s="110">
        <v>4</v>
      </c>
      <c r="J441" s="111">
        <v>0</v>
      </c>
      <c r="K441" s="111">
        <v>1</v>
      </c>
      <c r="L441" s="110" t="s">
        <v>382</v>
      </c>
    </row>
    <row r="442" spans="1:12" ht="16.5">
      <c r="A442" s="110">
        <v>102</v>
      </c>
      <c r="B442" s="111">
        <v>1</v>
      </c>
      <c r="C442" s="110">
        <v>123</v>
      </c>
      <c r="D442" s="110" t="s">
        <v>9</v>
      </c>
      <c r="E442" s="110">
        <v>877</v>
      </c>
      <c r="F442" s="110" t="s">
        <v>347</v>
      </c>
      <c r="G442" s="110" t="s">
        <v>304</v>
      </c>
      <c r="H442" s="110" t="s">
        <v>92</v>
      </c>
      <c r="I442" s="110">
        <v>1</v>
      </c>
      <c r="J442" s="111">
        <v>16</v>
      </c>
      <c r="K442" s="111">
        <v>32</v>
      </c>
      <c r="L442" s="110" t="s">
        <v>382</v>
      </c>
    </row>
    <row r="443" spans="1:12" ht="16.5">
      <c r="A443" s="110">
        <v>102</v>
      </c>
      <c r="B443" s="111">
        <v>1</v>
      </c>
      <c r="C443" s="110">
        <v>123</v>
      </c>
      <c r="D443" s="110" t="s">
        <v>9</v>
      </c>
      <c r="E443" s="110">
        <v>877</v>
      </c>
      <c r="F443" s="110" t="s">
        <v>347</v>
      </c>
      <c r="G443" s="110" t="s">
        <v>304</v>
      </c>
      <c r="H443" s="110" t="s">
        <v>92</v>
      </c>
      <c r="I443" s="110">
        <v>2</v>
      </c>
      <c r="J443" s="111">
        <v>18</v>
      </c>
      <c r="K443" s="111">
        <v>32</v>
      </c>
      <c r="L443" s="110" t="s">
        <v>382</v>
      </c>
    </row>
    <row r="444" spans="1:12" ht="16.5">
      <c r="A444" s="110">
        <v>102</v>
      </c>
      <c r="B444" s="111">
        <v>1</v>
      </c>
      <c r="C444" s="110">
        <v>123</v>
      </c>
      <c r="D444" s="110" t="s">
        <v>9</v>
      </c>
      <c r="E444" s="110">
        <v>877</v>
      </c>
      <c r="F444" s="110" t="s">
        <v>347</v>
      </c>
      <c r="G444" s="110" t="s">
        <v>304</v>
      </c>
      <c r="H444" s="110" t="s">
        <v>92</v>
      </c>
      <c r="I444" s="110">
        <v>3</v>
      </c>
      <c r="J444" s="111">
        <v>19</v>
      </c>
      <c r="K444" s="111">
        <v>31</v>
      </c>
      <c r="L444" s="110" t="s">
        <v>382</v>
      </c>
    </row>
    <row r="445" spans="1:12" ht="16.5">
      <c r="A445" s="110">
        <v>102</v>
      </c>
      <c r="B445" s="111">
        <v>1</v>
      </c>
      <c r="C445" s="110">
        <v>123</v>
      </c>
      <c r="D445" s="110" t="s">
        <v>9</v>
      </c>
      <c r="E445" s="110">
        <v>877</v>
      </c>
      <c r="F445" s="110" t="s">
        <v>347</v>
      </c>
      <c r="G445" s="110" t="s">
        <v>304</v>
      </c>
      <c r="H445" s="110" t="s">
        <v>92</v>
      </c>
      <c r="I445" s="110">
        <v>4</v>
      </c>
      <c r="J445" s="111">
        <v>17</v>
      </c>
      <c r="K445" s="111">
        <v>27</v>
      </c>
      <c r="L445" s="110" t="s">
        <v>382</v>
      </c>
    </row>
    <row r="446" spans="1:12" ht="16.5">
      <c r="A446" s="110">
        <v>102</v>
      </c>
      <c r="B446" s="111">
        <v>1</v>
      </c>
      <c r="C446" s="110">
        <v>123</v>
      </c>
      <c r="D446" s="110" t="s">
        <v>9</v>
      </c>
      <c r="E446" s="110">
        <v>877</v>
      </c>
      <c r="F446" s="110" t="s">
        <v>347</v>
      </c>
      <c r="G446" s="110" t="s">
        <v>304</v>
      </c>
      <c r="H446" s="110" t="s">
        <v>92</v>
      </c>
      <c r="I446" s="110">
        <v>5</v>
      </c>
      <c r="J446" s="111">
        <v>3</v>
      </c>
      <c r="K446" s="111">
        <v>2</v>
      </c>
      <c r="L446" s="110" t="s">
        <v>382</v>
      </c>
    </row>
    <row r="447" spans="1:12" ht="16.5">
      <c r="A447" s="110">
        <v>102</v>
      </c>
      <c r="B447" s="111">
        <v>1</v>
      </c>
      <c r="C447" s="110">
        <v>123</v>
      </c>
      <c r="D447" s="110" t="s">
        <v>9</v>
      </c>
      <c r="E447" s="110">
        <v>877</v>
      </c>
      <c r="F447" s="110" t="s">
        <v>347</v>
      </c>
      <c r="G447" s="110" t="s">
        <v>304</v>
      </c>
      <c r="H447" s="110" t="s">
        <v>92</v>
      </c>
      <c r="I447" s="110">
        <v>6</v>
      </c>
      <c r="J447" s="111">
        <v>2</v>
      </c>
      <c r="K447" s="111">
        <v>1</v>
      </c>
      <c r="L447" s="110" t="s">
        <v>382</v>
      </c>
    </row>
    <row r="448" spans="1:12" ht="16.5">
      <c r="A448" s="110">
        <v>102</v>
      </c>
      <c r="B448" s="111">
        <v>1</v>
      </c>
      <c r="C448" s="110">
        <v>123</v>
      </c>
      <c r="D448" s="110" t="s">
        <v>9</v>
      </c>
      <c r="E448" s="110">
        <v>877</v>
      </c>
      <c r="F448" s="110" t="s">
        <v>347</v>
      </c>
      <c r="G448" s="110" t="s">
        <v>317</v>
      </c>
      <c r="H448" s="110" t="s">
        <v>387</v>
      </c>
      <c r="I448" s="110">
        <v>1</v>
      </c>
      <c r="J448" s="111">
        <v>20</v>
      </c>
      <c r="K448" s="111">
        <v>30</v>
      </c>
      <c r="L448" s="110" t="s">
        <v>382</v>
      </c>
    </row>
    <row r="449" spans="1:12" ht="16.5">
      <c r="A449" s="110">
        <v>102</v>
      </c>
      <c r="B449" s="111">
        <v>1</v>
      </c>
      <c r="C449" s="110">
        <v>123</v>
      </c>
      <c r="D449" s="110" t="s">
        <v>9</v>
      </c>
      <c r="E449" s="110">
        <v>877</v>
      </c>
      <c r="F449" s="110" t="s">
        <v>347</v>
      </c>
      <c r="G449" s="110" t="s">
        <v>317</v>
      </c>
      <c r="H449" s="110" t="s">
        <v>387</v>
      </c>
      <c r="I449" s="110">
        <v>2</v>
      </c>
      <c r="J449" s="111">
        <v>21</v>
      </c>
      <c r="K449" s="111">
        <v>33</v>
      </c>
      <c r="L449" s="110" t="s">
        <v>382</v>
      </c>
    </row>
    <row r="450" spans="1:12" ht="16.5">
      <c r="A450" s="110">
        <v>102</v>
      </c>
      <c r="B450" s="111">
        <v>1</v>
      </c>
      <c r="C450" s="110">
        <v>123</v>
      </c>
      <c r="D450" s="110" t="s">
        <v>9</v>
      </c>
      <c r="E450" s="110">
        <v>877</v>
      </c>
      <c r="F450" s="110" t="s">
        <v>347</v>
      </c>
      <c r="G450" s="110" t="s">
        <v>317</v>
      </c>
      <c r="H450" s="110" t="s">
        <v>387</v>
      </c>
      <c r="I450" s="110">
        <v>3</v>
      </c>
      <c r="J450" s="111">
        <v>18</v>
      </c>
      <c r="K450" s="111">
        <v>32</v>
      </c>
      <c r="L450" s="110" t="s">
        <v>382</v>
      </c>
    </row>
    <row r="451" spans="1:12" ht="16.5">
      <c r="A451" s="110">
        <v>102</v>
      </c>
      <c r="B451" s="111">
        <v>1</v>
      </c>
      <c r="C451" s="110">
        <v>123</v>
      </c>
      <c r="D451" s="110" t="s">
        <v>9</v>
      </c>
      <c r="E451" s="110">
        <v>877</v>
      </c>
      <c r="F451" s="110" t="s">
        <v>347</v>
      </c>
      <c r="G451" s="110" t="s">
        <v>317</v>
      </c>
      <c r="H451" s="110" t="s">
        <v>387</v>
      </c>
      <c r="I451" s="110">
        <v>4</v>
      </c>
      <c r="J451" s="111">
        <v>14</v>
      </c>
      <c r="K451" s="111">
        <v>29</v>
      </c>
      <c r="L451" s="110" t="s">
        <v>382</v>
      </c>
    </row>
    <row r="452" spans="1:12" ht="16.5">
      <c r="A452" s="110">
        <v>102</v>
      </c>
      <c r="B452" s="111">
        <v>1</v>
      </c>
      <c r="C452" s="110">
        <v>123</v>
      </c>
      <c r="D452" s="110" t="s">
        <v>9</v>
      </c>
      <c r="E452" s="110">
        <v>877</v>
      </c>
      <c r="F452" s="110" t="s">
        <v>347</v>
      </c>
      <c r="G452" s="110" t="s">
        <v>317</v>
      </c>
      <c r="H452" s="110" t="s">
        <v>387</v>
      </c>
      <c r="I452" s="110">
        <v>5</v>
      </c>
      <c r="J452" s="111">
        <v>6</v>
      </c>
      <c r="K452" s="111">
        <v>13</v>
      </c>
      <c r="L452" s="110" t="s">
        <v>382</v>
      </c>
    </row>
    <row r="453" spans="1:12" ht="16.5">
      <c r="A453" s="110">
        <v>102</v>
      </c>
      <c r="B453" s="111">
        <v>1</v>
      </c>
      <c r="C453" s="110">
        <v>123</v>
      </c>
      <c r="D453" s="110" t="s">
        <v>9</v>
      </c>
      <c r="E453" s="110">
        <v>878</v>
      </c>
      <c r="F453" s="110" t="s">
        <v>348</v>
      </c>
      <c r="G453" s="110" t="s">
        <v>302</v>
      </c>
      <c r="H453" s="110" t="s">
        <v>90</v>
      </c>
      <c r="I453" s="110">
        <v>1</v>
      </c>
      <c r="J453" s="111">
        <v>2</v>
      </c>
      <c r="K453" s="111">
        <v>0</v>
      </c>
      <c r="L453" s="110" t="s">
        <v>382</v>
      </c>
    </row>
    <row r="454" spans="1:12" ht="16.5">
      <c r="A454" s="110">
        <v>102</v>
      </c>
      <c r="B454" s="111">
        <v>1</v>
      </c>
      <c r="C454" s="110">
        <v>123</v>
      </c>
      <c r="D454" s="110" t="s">
        <v>9</v>
      </c>
      <c r="E454" s="110">
        <v>878</v>
      </c>
      <c r="F454" s="110" t="s">
        <v>348</v>
      </c>
      <c r="G454" s="110" t="s">
        <v>302</v>
      </c>
      <c r="H454" s="110" t="s">
        <v>90</v>
      </c>
      <c r="I454" s="110">
        <v>2</v>
      </c>
      <c r="J454" s="111">
        <v>3</v>
      </c>
      <c r="K454" s="111">
        <v>4</v>
      </c>
      <c r="L454" s="110" t="s">
        <v>382</v>
      </c>
    </row>
    <row r="455" spans="1:12" ht="16.5">
      <c r="A455" s="110">
        <v>102</v>
      </c>
      <c r="B455" s="111">
        <v>1</v>
      </c>
      <c r="C455" s="110">
        <v>123</v>
      </c>
      <c r="D455" s="110" t="s">
        <v>9</v>
      </c>
      <c r="E455" s="110">
        <v>878</v>
      </c>
      <c r="F455" s="110" t="s">
        <v>348</v>
      </c>
      <c r="G455" s="110" t="s">
        <v>302</v>
      </c>
      <c r="H455" s="110" t="s">
        <v>90</v>
      </c>
      <c r="I455" s="110">
        <v>3</v>
      </c>
      <c r="J455" s="111">
        <v>2</v>
      </c>
      <c r="K455" s="111">
        <v>0</v>
      </c>
      <c r="L455" s="110" t="s">
        <v>382</v>
      </c>
    </row>
    <row r="456" spans="1:12" ht="16.5">
      <c r="A456" s="110">
        <v>102</v>
      </c>
      <c r="B456" s="111">
        <v>1</v>
      </c>
      <c r="C456" s="110">
        <v>123</v>
      </c>
      <c r="D456" s="110" t="s">
        <v>9</v>
      </c>
      <c r="E456" s="110">
        <v>878</v>
      </c>
      <c r="F456" s="110" t="s">
        <v>348</v>
      </c>
      <c r="G456" s="110" t="s">
        <v>304</v>
      </c>
      <c r="H456" s="110" t="s">
        <v>92</v>
      </c>
      <c r="I456" s="110">
        <v>1</v>
      </c>
      <c r="J456" s="111">
        <v>26</v>
      </c>
      <c r="K456" s="111">
        <v>28</v>
      </c>
      <c r="L456" s="110" t="s">
        <v>382</v>
      </c>
    </row>
    <row r="457" spans="1:12" ht="16.5">
      <c r="A457" s="110">
        <v>102</v>
      </c>
      <c r="B457" s="111">
        <v>1</v>
      </c>
      <c r="C457" s="110">
        <v>123</v>
      </c>
      <c r="D457" s="110" t="s">
        <v>9</v>
      </c>
      <c r="E457" s="110">
        <v>878</v>
      </c>
      <c r="F457" s="110" t="s">
        <v>348</v>
      </c>
      <c r="G457" s="110" t="s">
        <v>304</v>
      </c>
      <c r="H457" s="110" t="s">
        <v>92</v>
      </c>
      <c r="I457" s="110">
        <v>2</v>
      </c>
      <c r="J457" s="111">
        <v>22</v>
      </c>
      <c r="K457" s="111">
        <v>28</v>
      </c>
      <c r="L457" s="110" t="s">
        <v>382</v>
      </c>
    </row>
    <row r="458" spans="1:12" ht="16.5">
      <c r="A458" s="110">
        <v>102</v>
      </c>
      <c r="B458" s="111">
        <v>1</v>
      </c>
      <c r="C458" s="110">
        <v>123</v>
      </c>
      <c r="D458" s="110" t="s">
        <v>9</v>
      </c>
      <c r="E458" s="110">
        <v>878</v>
      </c>
      <c r="F458" s="110" t="s">
        <v>348</v>
      </c>
      <c r="G458" s="110" t="s">
        <v>304</v>
      </c>
      <c r="H458" s="110" t="s">
        <v>92</v>
      </c>
      <c r="I458" s="110">
        <v>3</v>
      </c>
      <c r="J458" s="111">
        <v>21</v>
      </c>
      <c r="K458" s="111">
        <v>25</v>
      </c>
      <c r="L458" s="110" t="s">
        <v>382</v>
      </c>
    </row>
    <row r="459" spans="1:12" ht="16.5">
      <c r="A459" s="110">
        <v>102</v>
      </c>
      <c r="B459" s="111">
        <v>1</v>
      </c>
      <c r="C459" s="110">
        <v>123</v>
      </c>
      <c r="D459" s="110" t="s">
        <v>9</v>
      </c>
      <c r="E459" s="110">
        <v>878</v>
      </c>
      <c r="F459" s="110" t="s">
        <v>348</v>
      </c>
      <c r="G459" s="110" t="s">
        <v>304</v>
      </c>
      <c r="H459" s="110" t="s">
        <v>92</v>
      </c>
      <c r="I459" s="110">
        <v>4</v>
      </c>
      <c r="J459" s="111">
        <v>22</v>
      </c>
      <c r="K459" s="111">
        <v>24</v>
      </c>
      <c r="L459" s="110" t="s">
        <v>382</v>
      </c>
    </row>
    <row r="460" spans="1:12" ht="16.5">
      <c r="A460" s="110">
        <v>102</v>
      </c>
      <c r="B460" s="111">
        <v>1</v>
      </c>
      <c r="C460" s="110">
        <v>123</v>
      </c>
      <c r="D460" s="110" t="s">
        <v>9</v>
      </c>
      <c r="E460" s="110">
        <v>878</v>
      </c>
      <c r="F460" s="110" t="s">
        <v>348</v>
      </c>
      <c r="G460" s="110" t="s">
        <v>304</v>
      </c>
      <c r="H460" s="110" t="s">
        <v>92</v>
      </c>
      <c r="I460" s="110">
        <v>5</v>
      </c>
      <c r="J460" s="111">
        <v>3</v>
      </c>
      <c r="K460" s="111">
        <v>1</v>
      </c>
      <c r="L460" s="110" t="s">
        <v>382</v>
      </c>
    </row>
    <row r="461" spans="1:12" ht="16.5">
      <c r="A461" s="110">
        <v>102</v>
      </c>
      <c r="B461" s="111">
        <v>1</v>
      </c>
      <c r="C461" s="110">
        <v>123</v>
      </c>
      <c r="D461" s="110" t="s">
        <v>9</v>
      </c>
      <c r="E461" s="110">
        <v>879</v>
      </c>
      <c r="F461" s="110" t="s">
        <v>349</v>
      </c>
      <c r="G461" s="110" t="s">
        <v>302</v>
      </c>
      <c r="H461" s="110" t="s">
        <v>90</v>
      </c>
      <c r="I461" s="110">
        <v>1</v>
      </c>
      <c r="J461" s="111">
        <v>11</v>
      </c>
      <c r="K461" s="111">
        <v>7</v>
      </c>
      <c r="L461" s="110" t="s">
        <v>382</v>
      </c>
    </row>
    <row r="462" spans="1:12" ht="16.5">
      <c r="A462" s="110">
        <v>102</v>
      </c>
      <c r="B462" s="111">
        <v>1</v>
      </c>
      <c r="C462" s="110">
        <v>123</v>
      </c>
      <c r="D462" s="110" t="s">
        <v>9</v>
      </c>
      <c r="E462" s="110">
        <v>879</v>
      </c>
      <c r="F462" s="110" t="s">
        <v>349</v>
      </c>
      <c r="G462" s="110" t="s">
        <v>302</v>
      </c>
      <c r="H462" s="110" t="s">
        <v>90</v>
      </c>
      <c r="I462" s="110">
        <v>2</v>
      </c>
      <c r="J462" s="111">
        <v>10</v>
      </c>
      <c r="K462" s="111">
        <v>8</v>
      </c>
      <c r="L462" s="110" t="s">
        <v>382</v>
      </c>
    </row>
    <row r="463" spans="1:12" ht="16.5">
      <c r="A463" s="110">
        <v>102</v>
      </c>
      <c r="B463" s="111">
        <v>1</v>
      </c>
      <c r="C463" s="110">
        <v>123</v>
      </c>
      <c r="D463" s="110" t="s">
        <v>9</v>
      </c>
      <c r="E463" s="110">
        <v>879</v>
      </c>
      <c r="F463" s="110" t="s">
        <v>349</v>
      </c>
      <c r="G463" s="110" t="s">
        <v>302</v>
      </c>
      <c r="H463" s="110" t="s">
        <v>90</v>
      </c>
      <c r="I463" s="110">
        <v>3</v>
      </c>
      <c r="J463" s="111">
        <v>4</v>
      </c>
      <c r="K463" s="111">
        <v>0</v>
      </c>
      <c r="L463" s="110" t="s">
        <v>382</v>
      </c>
    </row>
    <row r="464" spans="1:12" ht="16.5">
      <c r="A464" s="110">
        <v>102</v>
      </c>
      <c r="B464" s="111">
        <v>1</v>
      </c>
      <c r="C464" s="110">
        <v>123</v>
      </c>
      <c r="D464" s="110" t="s">
        <v>9</v>
      </c>
      <c r="E464" s="110">
        <v>879</v>
      </c>
      <c r="F464" s="110" t="s">
        <v>349</v>
      </c>
      <c r="G464" s="110" t="s">
        <v>302</v>
      </c>
      <c r="H464" s="110" t="s">
        <v>90</v>
      </c>
      <c r="I464" s="110">
        <v>4</v>
      </c>
      <c r="J464" s="111">
        <v>2</v>
      </c>
      <c r="K464" s="111">
        <v>0</v>
      </c>
      <c r="L464" s="110" t="s">
        <v>382</v>
      </c>
    </row>
    <row r="465" spans="1:12" ht="16.5">
      <c r="A465" s="110">
        <v>102</v>
      </c>
      <c r="B465" s="111">
        <v>1</v>
      </c>
      <c r="C465" s="110">
        <v>123</v>
      </c>
      <c r="D465" s="110" t="s">
        <v>9</v>
      </c>
      <c r="E465" s="110">
        <v>879</v>
      </c>
      <c r="F465" s="110" t="s">
        <v>349</v>
      </c>
      <c r="G465" s="110" t="s">
        <v>304</v>
      </c>
      <c r="H465" s="110" t="s">
        <v>92</v>
      </c>
      <c r="I465" s="110">
        <v>1</v>
      </c>
      <c r="J465" s="111">
        <v>38</v>
      </c>
      <c r="K465" s="111">
        <v>18</v>
      </c>
      <c r="L465" s="110" t="s">
        <v>382</v>
      </c>
    </row>
    <row r="466" spans="1:12" ht="16.5">
      <c r="A466" s="110">
        <v>102</v>
      </c>
      <c r="B466" s="111">
        <v>1</v>
      </c>
      <c r="C466" s="110">
        <v>123</v>
      </c>
      <c r="D466" s="110" t="s">
        <v>9</v>
      </c>
      <c r="E466" s="110">
        <v>879</v>
      </c>
      <c r="F466" s="110" t="s">
        <v>349</v>
      </c>
      <c r="G466" s="110" t="s">
        <v>304</v>
      </c>
      <c r="H466" s="110" t="s">
        <v>92</v>
      </c>
      <c r="I466" s="110">
        <v>2</v>
      </c>
      <c r="J466" s="111">
        <v>36</v>
      </c>
      <c r="K466" s="111">
        <v>19</v>
      </c>
      <c r="L466" s="110" t="s">
        <v>382</v>
      </c>
    </row>
    <row r="467" spans="1:12" ht="16.5">
      <c r="A467" s="110">
        <v>102</v>
      </c>
      <c r="B467" s="111">
        <v>1</v>
      </c>
      <c r="C467" s="110">
        <v>123</v>
      </c>
      <c r="D467" s="110" t="s">
        <v>9</v>
      </c>
      <c r="E467" s="110">
        <v>879</v>
      </c>
      <c r="F467" s="110" t="s">
        <v>349</v>
      </c>
      <c r="G467" s="110" t="s">
        <v>304</v>
      </c>
      <c r="H467" s="110" t="s">
        <v>92</v>
      </c>
      <c r="I467" s="110">
        <v>3</v>
      </c>
      <c r="J467" s="111">
        <v>34</v>
      </c>
      <c r="K467" s="111">
        <v>14</v>
      </c>
      <c r="L467" s="110" t="s">
        <v>382</v>
      </c>
    </row>
    <row r="468" spans="1:12" ht="16.5">
      <c r="A468" s="110">
        <v>102</v>
      </c>
      <c r="B468" s="111">
        <v>1</v>
      </c>
      <c r="C468" s="110">
        <v>123</v>
      </c>
      <c r="D468" s="110" t="s">
        <v>9</v>
      </c>
      <c r="E468" s="110">
        <v>879</v>
      </c>
      <c r="F468" s="110" t="s">
        <v>349</v>
      </c>
      <c r="G468" s="110" t="s">
        <v>304</v>
      </c>
      <c r="H468" s="110" t="s">
        <v>92</v>
      </c>
      <c r="I468" s="110">
        <v>4</v>
      </c>
      <c r="J468" s="111">
        <v>36</v>
      </c>
      <c r="K468" s="111">
        <v>13</v>
      </c>
      <c r="L468" s="110" t="s">
        <v>382</v>
      </c>
    </row>
    <row r="469" spans="1:12" ht="16.5">
      <c r="A469" s="110">
        <v>102</v>
      </c>
      <c r="B469" s="111">
        <v>1</v>
      </c>
      <c r="C469" s="110">
        <v>123</v>
      </c>
      <c r="D469" s="110" t="s">
        <v>9</v>
      </c>
      <c r="E469" s="110">
        <v>879</v>
      </c>
      <c r="F469" s="110" t="s">
        <v>349</v>
      </c>
      <c r="G469" s="110" t="s">
        <v>304</v>
      </c>
      <c r="H469" s="110" t="s">
        <v>92</v>
      </c>
      <c r="I469" s="110">
        <v>5</v>
      </c>
      <c r="J469" s="111">
        <v>5</v>
      </c>
      <c r="K469" s="111">
        <v>0</v>
      </c>
      <c r="L469" s="110" t="s">
        <v>382</v>
      </c>
    </row>
    <row r="470" spans="1:12" ht="16.5">
      <c r="A470" s="110">
        <v>102</v>
      </c>
      <c r="B470" s="111">
        <v>1</v>
      </c>
      <c r="C470" s="110">
        <v>123</v>
      </c>
      <c r="D470" s="110" t="s">
        <v>9</v>
      </c>
      <c r="E470" s="110">
        <v>882</v>
      </c>
      <c r="F470" s="110" t="s">
        <v>350</v>
      </c>
      <c r="G470" s="110" t="s">
        <v>309</v>
      </c>
      <c r="H470" s="110" t="s">
        <v>91</v>
      </c>
      <c r="I470" s="110">
        <v>1</v>
      </c>
      <c r="J470" s="111">
        <v>2</v>
      </c>
      <c r="K470" s="111">
        <v>1</v>
      </c>
      <c r="L470" s="110" t="s">
        <v>382</v>
      </c>
    </row>
    <row r="471" spans="1:12" ht="16.5">
      <c r="A471" s="110">
        <v>102</v>
      </c>
      <c r="B471" s="111">
        <v>1</v>
      </c>
      <c r="C471" s="110">
        <v>123</v>
      </c>
      <c r="D471" s="110" t="s">
        <v>9</v>
      </c>
      <c r="E471" s="110">
        <v>882</v>
      </c>
      <c r="F471" s="110" t="s">
        <v>350</v>
      </c>
      <c r="G471" s="110" t="s">
        <v>309</v>
      </c>
      <c r="H471" s="110" t="s">
        <v>91</v>
      </c>
      <c r="I471" s="110">
        <v>2</v>
      </c>
      <c r="J471" s="111">
        <v>0</v>
      </c>
      <c r="K471" s="111">
        <v>1</v>
      </c>
      <c r="L471" s="110" t="s">
        <v>382</v>
      </c>
    </row>
    <row r="472" spans="1:12" ht="16.5">
      <c r="A472" s="110">
        <v>102</v>
      </c>
      <c r="B472" s="111">
        <v>1</v>
      </c>
      <c r="C472" s="110">
        <v>123</v>
      </c>
      <c r="D472" s="110" t="s">
        <v>9</v>
      </c>
      <c r="E472" s="110">
        <v>882</v>
      </c>
      <c r="F472" s="110" t="s">
        <v>350</v>
      </c>
      <c r="G472" s="110" t="s">
        <v>309</v>
      </c>
      <c r="H472" s="110" t="s">
        <v>91</v>
      </c>
      <c r="I472" s="110">
        <v>3</v>
      </c>
      <c r="J472" s="111">
        <v>0</v>
      </c>
      <c r="K472" s="111">
        <v>4</v>
      </c>
      <c r="L472" s="110" t="s">
        <v>382</v>
      </c>
    </row>
    <row r="473" spans="1:12" ht="16.5">
      <c r="A473" s="110">
        <v>102</v>
      </c>
      <c r="B473" s="111">
        <v>1</v>
      </c>
      <c r="C473" s="110">
        <v>123</v>
      </c>
      <c r="D473" s="110" t="s">
        <v>9</v>
      </c>
      <c r="E473" s="110">
        <v>882</v>
      </c>
      <c r="F473" s="110" t="s">
        <v>350</v>
      </c>
      <c r="G473" s="110" t="s">
        <v>309</v>
      </c>
      <c r="H473" s="110" t="s">
        <v>91</v>
      </c>
      <c r="I473" s="110">
        <v>4</v>
      </c>
      <c r="J473" s="111">
        <v>0</v>
      </c>
      <c r="K473" s="111">
        <v>3</v>
      </c>
      <c r="L473" s="110" t="s">
        <v>382</v>
      </c>
    </row>
    <row r="474" spans="1:12" ht="16.5">
      <c r="A474" s="110">
        <v>102</v>
      </c>
      <c r="B474" s="111">
        <v>1</v>
      </c>
      <c r="C474" s="110">
        <v>123</v>
      </c>
      <c r="D474" s="110" t="s">
        <v>9</v>
      </c>
      <c r="E474" s="110">
        <v>882</v>
      </c>
      <c r="F474" s="110" t="s">
        <v>350</v>
      </c>
      <c r="G474" s="110" t="s">
        <v>309</v>
      </c>
      <c r="H474" s="110" t="s">
        <v>91</v>
      </c>
      <c r="I474" s="110">
        <v>5</v>
      </c>
      <c r="J474" s="111">
        <v>1</v>
      </c>
      <c r="K474" s="111">
        <v>1</v>
      </c>
      <c r="L474" s="110" t="s">
        <v>382</v>
      </c>
    </row>
    <row r="475" spans="1:12" ht="16.5">
      <c r="A475" s="110">
        <v>102</v>
      </c>
      <c r="B475" s="111">
        <v>1</v>
      </c>
      <c r="C475" s="110">
        <v>123</v>
      </c>
      <c r="D475" s="110" t="s">
        <v>9</v>
      </c>
      <c r="E475" s="110">
        <v>882</v>
      </c>
      <c r="F475" s="110" t="s">
        <v>350</v>
      </c>
      <c r="G475" s="110" t="s">
        <v>309</v>
      </c>
      <c r="H475" s="110" t="s">
        <v>91</v>
      </c>
      <c r="I475" s="110">
        <v>6</v>
      </c>
      <c r="J475" s="111">
        <v>1</v>
      </c>
      <c r="K475" s="111">
        <v>1</v>
      </c>
      <c r="L475" s="110" t="s">
        <v>382</v>
      </c>
    </row>
    <row r="476" spans="1:12" ht="16.5">
      <c r="A476" s="110">
        <v>102</v>
      </c>
      <c r="B476" s="111">
        <v>1</v>
      </c>
      <c r="C476" s="110">
        <v>123</v>
      </c>
      <c r="D476" s="110" t="s">
        <v>9</v>
      </c>
      <c r="E476" s="110">
        <v>882</v>
      </c>
      <c r="F476" s="110" t="s">
        <v>350</v>
      </c>
      <c r="G476" s="110" t="s">
        <v>302</v>
      </c>
      <c r="H476" s="110" t="s">
        <v>90</v>
      </c>
      <c r="I476" s="110">
        <v>1</v>
      </c>
      <c r="J476" s="111">
        <v>7</v>
      </c>
      <c r="K476" s="111">
        <v>8</v>
      </c>
      <c r="L476" s="110" t="s">
        <v>382</v>
      </c>
    </row>
    <row r="477" spans="1:12" ht="16.5">
      <c r="A477" s="110">
        <v>102</v>
      </c>
      <c r="B477" s="111">
        <v>1</v>
      </c>
      <c r="C477" s="110">
        <v>123</v>
      </c>
      <c r="D477" s="110" t="s">
        <v>9</v>
      </c>
      <c r="E477" s="110">
        <v>882</v>
      </c>
      <c r="F477" s="110" t="s">
        <v>350</v>
      </c>
      <c r="G477" s="110" t="s">
        <v>302</v>
      </c>
      <c r="H477" s="110" t="s">
        <v>90</v>
      </c>
      <c r="I477" s="110">
        <v>2</v>
      </c>
      <c r="J477" s="111">
        <v>6</v>
      </c>
      <c r="K477" s="111">
        <v>8</v>
      </c>
      <c r="L477" s="110" t="s">
        <v>382</v>
      </c>
    </row>
    <row r="478" spans="1:12" ht="16.5">
      <c r="A478" s="110">
        <v>102</v>
      </c>
      <c r="B478" s="111">
        <v>1</v>
      </c>
      <c r="C478" s="110">
        <v>123</v>
      </c>
      <c r="D478" s="110" t="s">
        <v>9</v>
      </c>
      <c r="E478" s="110">
        <v>882</v>
      </c>
      <c r="F478" s="110" t="s">
        <v>350</v>
      </c>
      <c r="G478" s="110" t="s">
        <v>302</v>
      </c>
      <c r="H478" s="110" t="s">
        <v>90</v>
      </c>
      <c r="I478" s="110">
        <v>3</v>
      </c>
      <c r="J478" s="111">
        <v>2</v>
      </c>
      <c r="K478" s="111">
        <v>8</v>
      </c>
      <c r="L478" s="110" t="s">
        <v>382</v>
      </c>
    </row>
    <row r="479" spans="1:12" ht="16.5">
      <c r="A479" s="110">
        <v>102</v>
      </c>
      <c r="B479" s="111">
        <v>1</v>
      </c>
      <c r="C479" s="110">
        <v>123</v>
      </c>
      <c r="D479" s="110" t="s">
        <v>9</v>
      </c>
      <c r="E479" s="110">
        <v>882</v>
      </c>
      <c r="F479" s="110" t="s">
        <v>350</v>
      </c>
      <c r="G479" s="110" t="s">
        <v>302</v>
      </c>
      <c r="H479" s="110" t="s">
        <v>90</v>
      </c>
      <c r="I479" s="110">
        <v>4</v>
      </c>
      <c r="J479" s="111">
        <v>3</v>
      </c>
      <c r="K479" s="111">
        <v>7</v>
      </c>
      <c r="L479" s="110" t="s">
        <v>382</v>
      </c>
    </row>
    <row r="480" spans="1:12" ht="16.5">
      <c r="A480" s="110">
        <v>102</v>
      </c>
      <c r="B480" s="111">
        <v>1</v>
      </c>
      <c r="C480" s="110">
        <v>123</v>
      </c>
      <c r="D480" s="110" t="s">
        <v>9</v>
      </c>
      <c r="E480" s="110">
        <v>882</v>
      </c>
      <c r="F480" s="110" t="s">
        <v>350</v>
      </c>
      <c r="G480" s="110" t="s">
        <v>302</v>
      </c>
      <c r="H480" s="110" t="s">
        <v>90</v>
      </c>
      <c r="I480" s="110">
        <v>5</v>
      </c>
      <c r="J480" s="111">
        <v>1</v>
      </c>
      <c r="K480" s="111">
        <v>0</v>
      </c>
      <c r="L480" s="110" t="s">
        <v>382</v>
      </c>
    </row>
    <row r="481" spans="1:12" ht="16.5">
      <c r="A481" s="110">
        <v>102</v>
      </c>
      <c r="B481" s="111">
        <v>1</v>
      </c>
      <c r="C481" s="110">
        <v>123</v>
      </c>
      <c r="D481" s="110" t="s">
        <v>9</v>
      </c>
      <c r="E481" s="110">
        <v>883</v>
      </c>
      <c r="F481" s="110" t="s">
        <v>351</v>
      </c>
      <c r="G481" s="110" t="s">
        <v>304</v>
      </c>
      <c r="H481" s="110" t="s">
        <v>92</v>
      </c>
      <c r="I481" s="110">
        <v>1</v>
      </c>
      <c r="J481" s="111">
        <v>19</v>
      </c>
      <c r="K481" s="111">
        <v>29</v>
      </c>
      <c r="L481" s="110" t="s">
        <v>382</v>
      </c>
    </row>
    <row r="482" spans="1:12" ht="16.5">
      <c r="A482" s="110">
        <v>102</v>
      </c>
      <c r="B482" s="111">
        <v>1</v>
      </c>
      <c r="C482" s="110">
        <v>123</v>
      </c>
      <c r="D482" s="110" t="s">
        <v>9</v>
      </c>
      <c r="E482" s="110">
        <v>883</v>
      </c>
      <c r="F482" s="110" t="s">
        <v>351</v>
      </c>
      <c r="G482" s="110" t="s">
        <v>304</v>
      </c>
      <c r="H482" s="110" t="s">
        <v>92</v>
      </c>
      <c r="I482" s="110">
        <v>2</v>
      </c>
      <c r="J482" s="111">
        <v>18</v>
      </c>
      <c r="K482" s="111">
        <v>29</v>
      </c>
      <c r="L482" s="110" t="s">
        <v>382</v>
      </c>
    </row>
    <row r="483" spans="1:12" ht="16.5">
      <c r="A483" s="110">
        <v>102</v>
      </c>
      <c r="B483" s="111">
        <v>1</v>
      </c>
      <c r="C483" s="110">
        <v>123</v>
      </c>
      <c r="D483" s="110" t="s">
        <v>9</v>
      </c>
      <c r="E483" s="110">
        <v>883</v>
      </c>
      <c r="F483" s="110" t="s">
        <v>351</v>
      </c>
      <c r="G483" s="110" t="s">
        <v>304</v>
      </c>
      <c r="H483" s="110" t="s">
        <v>92</v>
      </c>
      <c r="I483" s="110">
        <v>3</v>
      </c>
      <c r="J483" s="111">
        <v>18</v>
      </c>
      <c r="K483" s="111">
        <v>31</v>
      </c>
      <c r="L483" s="110" t="s">
        <v>382</v>
      </c>
    </row>
    <row r="484" spans="1:12" ht="16.5">
      <c r="A484" s="110">
        <v>102</v>
      </c>
      <c r="B484" s="111">
        <v>1</v>
      </c>
      <c r="C484" s="110">
        <v>123</v>
      </c>
      <c r="D484" s="110" t="s">
        <v>9</v>
      </c>
      <c r="E484" s="110">
        <v>883</v>
      </c>
      <c r="F484" s="110" t="s">
        <v>351</v>
      </c>
      <c r="G484" s="110" t="s">
        <v>304</v>
      </c>
      <c r="H484" s="110" t="s">
        <v>92</v>
      </c>
      <c r="I484" s="110">
        <v>4</v>
      </c>
      <c r="J484" s="111">
        <v>24</v>
      </c>
      <c r="K484" s="111">
        <v>32</v>
      </c>
      <c r="L484" s="110" t="s">
        <v>382</v>
      </c>
    </row>
    <row r="485" spans="1:12" ht="16.5">
      <c r="A485" s="110">
        <v>102</v>
      </c>
      <c r="B485" s="111">
        <v>1</v>
      </c>
      <c r="C485" s="110">
        <v>123</v>
      </c>
      <c r="D485" s="110" t="s">
        <v>9</v>
      </c>
      <c r="E485" s="110">
        <v>883</v>
      </c>
      <c r="F485" s="110" t="s">
        <v>351</v>
      </c>
      <c r="G485" s="110" t="s">
        <v>317</v>
      </c>
      <c r="H485" s="110" t="s">
        <v>387</v>
      </c>
      <c r="I485" s="110">
        <v>1</v>
      </c>
      <c r="J485" s="111">
        <v>21</v>
      </c>
      <c r="K485" s="111">
        <v>28</v>
      </c>
      <c r="L485" s="110" t="s">
        <v>382</v>
      </c>
    </row>
    <row r="486" spans="1:12" ht="16.5">
      <c r="A486" s="110">
        <v>102</v>
      </c>
      <c r="B486" s="111">
        <v>1</v>
      </c>
      <c r="C486" s="110">
        <v>123</v>
      </c>
      <c r="D486" s="110" t="s">
        <v>9</v>
      </c>
      <c r="E486" s="110">
        <v>883</v>
      </c>
      <c r="F486" s="110" t="s">
        <v>351</v>
      </c>
      <c r="G486" s="110" t="s">
        <v>317</v>
      </c>
      <c r="H486" s="110" t="s">
        <v>387</v>
      </c>
      <c r="I486" s="110">
        <v>2</v>
      </c>
      <c r="J486" s="111">
        <v>23</v>
      </c>
      <c r="K486" s="111">
        <v>32</v>
      </c>
      <c r="L486" s="110" t="s">
        <v>382</v>
      </c>
    </row>
    <row r="487" spans="1:12" ht="16.5">
      <c r="A487" s="110">
        <v>102</v>
      </c>
      <c r="B487" s="111">
        <v>1</v>
      </c>
      <c r="C487" s="110">
        <v>123</v>
      </c>
      <c r="D487" s="110" t="s">
        <v>9</v>
      </c>
      <c r="E487" s="110">
        <v>883</v>
      </c>
      <c r="F487" s="110" t="s">
        <v>351</v>
      </c>
      <c r="G487" s="110" t="s">
        <v>317</v>
      </c>
      <c r="H487" s="110" t="s">
        <v>387</v>
      </c>
      <c r="I487" s="110">
        <v>3</v>
      </c>
      <c r="J487" s="111">
        <v>9</v>
      </c>
      <c r="K487" s="111">
        <v>18</v>
      </c>
      <c r="L487" s="110" t="s">
        <v>382</v>
      </c>
    </row>
    <row r="488" spans="1:12" ht="16.5">
      <c r="A488" s="110">
        <v>102</v>
      </c>
      <c r="B488" s="111">
        <v>1</v>
      </c>
      <c r="C488" s="110">
        <v>123</v>
      </c>
      <c r="D488" s="110" t="s">
        <v>9</v>
      </c>
      <c r="E488" s="110">
        <v>883</v>
      </c>
      <c r="F488" s="110" t="s">
        <v>351</v>
      </c>
      <c r="G488" s="110" t="s">
        <v>317</v>
      </c>
      <c r="H488" s="110" t="s">
        <v>387</v>
      </c>
      <c r="I488" s="110">
        <v>4</v>
      </c>
      <c r="J488" s="111">
        <v>9</v>
      </c>
      <c r="K488" s="111">
        <v>27</v>
      </c>
      <c r="L488" s="110" t="s">
        <v>382</v>
      </c>
    </row>
    <row r="489" spans="1:12" ht="16.5">
      <c r="A489" s="110">
        <v>102</v>
      </c>
      <c r="B489" s="111">
        <v>1</v>
      </c>
      <c r="C489" s="110">
        <v>123</v>
      </c>
      <c r="D489" s="110" t="s">
        <v>9</v>
      </c>
      <c r="E489" s="110">
        <v>2878</v>
      </c>
      <c r="F489" s="110" t="s">
        <v>352</v>
      </c>
      <c r="G489" s="110" t="s">
        <v>306</v>
      </c>
      <c r="H489" s="110" t="s">
        <v>392</v>
      </c>
      <c r="I489" s="110">
        <v>1</v>
      </c>
      <c r="J489" s="111">
        <v>59</v>
      </c>
      <c r="K489" s="111">
        <v>58</v>
      </c>
      <c r="L489" s="110" t="s">
        <v>382</v>
      </c>
    </row>
    <row r="490" spans="1:12" ht="16.5">
      <c r="A490" s="110">
        <v>102</v>
      </c>
      <c r="B490" s="111">
        <v>1</v>
      </c>
      <c r="C490" s="110">
        <v>123</v>
      </c>
      <c r="D490" s="110" t="s">
        <v>9</v>
      </c>
      <c r="E490" s="110">
        <v>2878</v>
      </c>
      <c r="F490" s="110" t="s">
        <v>352</v>
      </c>
      <c r="G490" s="110" t="s">
        <v>306</v>
      </c>
      <c r="H490" s="110" t="s">
        <v>392</v>
      </c>
      <c r="I490" s="110">
        <v>2</v>
      </c>
      <c r="J490" s="111">
        <v>50</v>
      </c>
      <c r="K490" s="111">
        <v>63</v>
      </c>
      <c r="L490" s="110" t="s">
        <v>382</v>
      </c>
    </row>
    <row r="491" spans="1:12" ht="16.5">
      <c r="A491" s="110">
        <v>102</v>
      </c>
      <c r="B491" s="111">
        <v>1</v>
      </c>
      <c r="C491" s="110">
        <v>123</v>
      </c>
      <c r="D491" s="110" t="s">
        <v>9</v>
      </c>
      <c r="E491" s="110">
        <v>2878</v>
      </c>
      <c r="F491" s="110" t="s">
        <v>352</v>
      </c>
      <c r="G491" s="110" t="s">
        <v>306</v>
      </c>
      <c r="H491" s="110" t="s">
        <v>392</v>
      </c>
      <c r="I491" s="110">
        <v>3</v>
      </c>
      <c r="J491" s="111">
        <v>54</v>
      </c>
      <c r="K491" s="111">
        <v>52</v>
      </c>
      <c r="L491" s="110" t="s">
        <v>382</v>
      </c>
    </row>
    <row r="492" spans="1:12" ht="16.5">
      <c r="A492" s="110">
        <v>102</v>
      </c>
      <c r="B492" s="111">
        <v>1</v>
      </c>
      <c r="C492" s="110">
        <v>123</v>
      </c>
      <c r="D492" s="110" t="s">
        <v>9</v>
      </c>
      <c r="E492" s="110">
        <v>2878</v>
      </c>
      <c r="F492" s="110" t="s">
        <v>352</v>
      </c>
      <c r="G492" s="110" t="s">
        <v>306</v>
      </c>
      <c r="H492" s="110" t="s">
        <v>392</v>
      </c>
      <c r="I492" s="110">
        <v>4</v>
      </c>
      <c r="J492" s="111">
        <v>2</v>
      </c>
      <c r="K492" s="111">
        <v>2</v>
      </c>
      <c r="L492" s="110" t="s">
        <v>382</v>
      </c>
    </row>
    <row r="493" spans="1:12" ht="16.5">
      <c r="A493" s="110">
        <v>102</v>
      </c>
      <c r="B493" s="111">
        <v>1</v>
      </c>
      <c r="C493" s="110">
        <v>123</v>
      </c>
      <c r="D493" s="110" t="s">
        <v>9</v>
      </c>
      <c r="E493" s="110">
        <v>4073</v>
      </c>
      <c r="F493" s="110" t="s">
        <v>353</v>
      </c>
      <c r="G493" s="110" t="s">
        <v>302</v>
      </c>
      <c r="H493" s="110" t="s">
        <v>90</v>
      </c>
      <c r="I493" s="110">
        <v>1</v>
      </c>
      <c r="J493" s="111">
        <v>2</v>
      </c>
      <c r="K493" s="111">
        <v>8</v>
      </c>
      <c r="L493" s="110" t="s">
        <v>382</v>
      </c>
    </row>
    <row r="494" spans="1:12" ht="16.5">
      <c r="A494" s="110">
        <v>102</v>
      </c>
      <c r="B494" s="111">
        <v>1</v>
      </c>
      <c r="C494" s="110">
        <v>123</v>
      </c>
      <c r="D494" s="110" t="s">
        <v>9</v>
      </c>
      <c r="E494" s="110">
        <v>4073</v>
      </c>
      <c r="F494" s="110" t="s">
        <v>353</v>
      </c>
      <c r="G494" s="110" t="s">
        <v>302</v>
      </c>
      <c r="H494" s="110" t="s">
        <v>90</v>
      </c>
      <c r="I494" s="110">
        <v>2</v>
      </c>
      <c r="J494" s="111">
        <v>1</v>
      </c>
      <c r="K494" s="111">
        <v>7</v>
      </c>
      <c r="L494" s="110" t="s">
        <v>382</v>
      </c>
    </row>
    <row r="495" spans="1:12" ht="16.5">
      <c r="A495" s="110">
        <v>102</v>
      </c>
      <c r="B495" s="111">
        <v>1</v>
      </c>
      <c r="C495" s="110">
        <v>123</v>
      </c>
      <c r="D495" s="110" t="s">
        <v>9</v>
      </c>
      <c r="E495" s="110">
        <v>4073</v>
      </c>
      <c r="F495" s="110" t="s">
        <v>353</v>
      </c>
      <c r="G495" s="110" t="s">
        <v>302</v>
      </c>
      <c r="H495" s="110" t="s">
        <v>90</v>
      </c>
      <c r="I495" s="110">
        <v>3</v>
      </c>
      <c r="J495" s="111">
        <v>0</v>
      </c>
      <c r="K495" s="111">
        <v>2</v>
      </c>
      <c r="L495" s="110" t="s">
        <v>382</v>
      </c>
    </row>
    <row r="496" spans="1:12" ht="16.5">
      <c r="A496" s="110">
        <v>102</v>
      </c>
      <c r="B496" s="111">
        <v>1</v>
      </c>
      <c r="C496" s="110">
        <v>123</v>
      </c>
      <c r="D496" s="110" t="s">
        <v>9</v>
      </c>
      <c r="E496" s="110">
        <v>4749</v>
      </c>
      <c r="F496" s="110" t="s">
        <v>386</v>
      </c>
      <c r="G496" s="110" t="s">
        <v>302</v>
      </c>
      <c r="H496" s="110" t="s">
        <v>90</v>
      </c>
      <c r="I496" s="110">
        <v>1</v>
      </c>
      <c r="J496" s="111">
        <v>9</v>
      </c>
      <c r="K496" s="111">
        <v>12</v>
      </c>
      <c r="L496" s="110" t="s">
        <v>382</v>
      </c>
    </row>
    <row r="497" spans="1:12" ht="16.5">
      <c r="A497" s="110">
        <v>102</v>
      </c>
      <c r="B497" s="111">
        <v>1</v>
      </c>
      <c r="C497" s="110">
        <v>123</v>
      </c>
      <c r="D497" s="110" t="s">
        <v>9</v>
      </c>
      <c r="E497" s="110">
        <v>4749</v>
      </c>
      <c r="F497" s="110" t="s">
        <v>386</v>
      </c>
      <c r="G497" s="110" t="s">
        <v>302</v>
      </c>
      <c r="H497" s="110" t="s">
        <v>90</v>
      </c>
      <c r="I497" s="110">
        <v>2</v>
      </c>
      <c r="J497" s="111">
        <v>7</v>
      </c>
      <c r="K497" s="111">
        <v>17</v>
      </c>
      <c r="L497" s="110" t="s">
        <v>382</v>
      </c>
    </row>
    <row r="498" spans="1:12" ht="16.5">
      <c r="A498" s="110">
        <v>102</v>
      </c>
      <c r="B498" s="111">
        <v>1</v>
      </c>
      <c r="C498" s="110">
        <v>123</v>
      </c>
      <c r="D498" s="110" t="s">
        <v>9</v>
      </c>
      <c r="E498" s="110">
        <v>4749</v>
      </c>
      <c r="F498" s="110" t="s">
        <v>386</v>
      </c>
      <c r="G498" s="110" t="s">
        <v>302</v>
      </c>
      <c r="H498" s="110" t="s">
        <v>90</v>
      </c>
      <c r="I498" s="110">
        <v>3</v>
      </c>
      <c r="J498" s="111">
        <v>3</v>
      </c>
      <c r="K498" s="111">
        <v>2</v>
      </c>
      <c r="L498" s="110" t="s">
        <v>382</v>
      </c>
    </row>
    <row r="499" spans="1:12" ht="16.5">
      <c r="A499" s="110">
        <v>102</v>
      </c>
      <c r="B499" s="111">
        <v>1</v>
      </c>
      <c r="C499" s="110">
        <v>123</v>
      </c>
      <c r="D499" s="110" t="s">
        <v>9</v>
      </c>
      <c r="E499" s="110">
        <v>4749</v>
      </c>
      <c r="F499" s="110" t="s">
        <v>386</v>
      </c>
      <c r="G499" s="110" t="s">
        <v>302</v>
      </c>
      <c r="H499" s="110" t="s">
        <v>90</v>
      </c>
      <c r="I499" s="110">
        <v>4</v>
      </c>
      <c r="J499" s="111">
        <v>0</v>
      </c>
      <c r="K499" s="111">
        <v>2</v>
      </c>
      <c r="L499" s="110" t="s">
        <v>382</v>
      </c>
    </row>
    <row r="500" spans="1:12" ht="16.5">
      <c r="A500" s="110">
        <v>102</v>
      </c>
      <c r="B500" s="111">
        <v>1</v>
      </c>
      <c r="C500" s="110">
        <v>123</v>
      </c>
      <c r="D500" s="110" t="s">
        <v>9</v>
      </c>
      <c r="E500" s="110">
        <v>4749</v>
      </c>
      <c r="F500" s="110" t="s">
        <v>386</v>
      </c>
      <c r="G500" s="110" t="s">
        <v>304</v>
      </c>
      <c r="H500" s="110" t="s">
        <v>92</v>
      </c>
      <c r="I500" s="110">
        <v>1</v>
      </c>
      <c r="J500" s="111">
        <v>17</v>
      </c>
      <c r="K500" s="111">
        <v>32</v>
      </c>
      <c r="L500" s="110" t="s">
        <v>382</v>
      </c>
    </row>
    <row r="501" spans="1:12" ht="16.5">
      <c r="A501" s="110">
        <v>102</v>
      </c>
      <c r="B501" s="111">
        <v>1</v>
      </c>
      <c r="C501" s="110">
        <v>123</v>
      </c>
      <c r="D501" s="110" t="s">
        <v>9</v>
      </c>
      <c r="E501" s="110">
        <v>4749</v>
      </c>
      <c r="F501" s="110" t="s">
        <v>386</v>
      </c>
      <c r="G501" s="110" t="s">
        <v>304</v>
      </c>
      <c r="H501" s="110" t="s">
        <v>92</v>
      </c>
      <c r="I501" s="110">
        <v>2</v>
      </c>
      <c r="J501" s="111">
        <v>13</v>
      </c>
      <c r="K501" s="111">
        <v>34</v>
      </c>
      <c r="L501" s="110" t="s">
        <v>382</v>
      </c>
    </row>
    <row r="502" spans="1:12" ht="16.5">
      <c r="A502" s="110">
        <v>102</v>
      </c>
      <c r="B502" s="111">
        <v>1</v>
      </c>
      <c r="C502" s="110">
        <v>123</v>
      </c>
      <c r="D502" s="110" t="s">
        <v>9</v>
      </c>
      <c r="E502" s="110">
        <v>4749</v>
      </c>
      <c r="F502" s="110" t="s">
        <v>386</v>
      </c>
      <c r="G502" s="110" t="s">
        <v>304</v>
      </c>
      <c r="H502" s="110" t="s">
        <v>92</v>
      </c>
      <c r="I502" s="110">
        <v>3</v>
      </c>
      <c r="J502" s="111">
        <v>12</v>
      </c>
      <c r="K502" s="111">
        <v>31</v>
      </c>
      <c r="L502" s="110" t="s">
        <v>382</v>
      </c>
    </row>
    <row r="503" spans="1:12" ht="16.5">
      <c r="A503" s="110">
        <v>102</v>
      </c>
      <c r="B503" s="111">
        <v>1</v>
      </c>
      <c r="C503" s="110">
        <v>123</v>
      </c>
      <c r="D503" s="110" t="s">
        <v>9</v>
      </c>
      <c r="E503" s="110">
        <v>4749</v>
      </c>
      <c r="F503" s="110" t="s">
        <v>386</v>
      </c>
      <c r="G503" s="110" t="s">
        <v>304</v>
      </c>
      <c r="H503" s="110" t="s">
        <v>92</v>
      </c>
      <c r="I503" s="110">
        <v>4</v>
      </c>
      <c r="J503" s="111">
        <v>20</v>
      </c>
      <c r="K503" s="111">
        <v>24</v>
      </c>
      <c r="L503" s="110" t="s">
        <v>382</v>
      </c>
    </row>
    <row r="504" spans="1:12" ht="16.5">
      <c r="A504" s="110">
        <v>102</v>
      </c>
      <c r="B504" s="111">
        <v>1</v>
      </c>
      <c r="C504" s="110">
        <v>125</v>
      </c>
      <c r="D504" s="110" t="s">
        <v>354</v>
      </c>
      <c r="E504" s="110">
        <v>2907</v>
      </c>
      <c r="F504" s="110" t="s">
        <v>355</v>
      </c>
      <c r="G504" s="110" t="s">
        <v>302</v>
      </c>
      <c r="H504" s="110" t="s">
        <v>90</v>
      </c>
      <c r="I504" s="110">
        <v>1</v>
      </c>
      <c r="J504" s="111">
        <v>2</v>
      </c>
      <c r="K504" s="111">
        <v>4</v>
      </c>
      <c r="L504" s="110" t="s">
        <v>382</v>
      </c>
    </row>
    <row r="505" spans="1:12" ht="16.5">
      <c r="A505" s="110">
        <v>102</v>
      </c>
      <c r="B505" s="111">
        <v>1</v>
      </c>
      <c r="C505" s="110">
        <v>125</v>
      </c>
      <c r="D505" s="110" t="s">
        <v>354</v>
      </c>
      <c r="E505" s="110">
        <v>2907</v>
      </c>
      <c r="F505" s="110" t="s">
        <v>355</v>
      </c>
      <c r="G505" s="110" t="s">
        <v>302</v>
      </c>
      <c r="H505" s="110" t="s">
        <v>90</v>
      </c>
      <c r="I505" s="110">
        <v>2</v>
      </c>
      <c r="J505" s="111">
        <v>6</v>
      </c>
      <c r="K505" s="111">
        <v>1</v>
      </c>
      <c r="L505" s="110" t="s">
        <v>382</v>
      </c>
    </row>
    <row r="506" spans="1:12" ht="16.5">
      <c r="A506" s="110">
        <v>102</v>
      </c>
      <c r="B506" s="111">
        <v>1</v>
      </c>
      <c r="C506" s="110">
        <v>125</v>
      </c>
      <c r="D506" s="110" t="s">
        <v>354</v>
      </c>
      <c r="E506" s="110">
        <v>2907</v>
      </c>
      <c r="F506" s="110" t="s">
        <v>355</v>
      </c>
      <c r="G506" s="110" t="s">
        <v>302</v>
      </c>
      <c r="H506" s="110" t="s">
        <v>90</v>
      </c>
      <c r="I506" s="110">
        <v>3</v>
      </c>
      <c r="J506" s="111">
        <v>3</v>
      </c>
      <c r="K506" s="111">
        <v>2</v>
      </c>
      <c r="L506" s="110" t="s">
        <v>382</v>
      </c>
    </row>
    <row r="507" spans="1:12" ht="16.5">
      <c r="A507" s="110">
        <v>102</v>
      </c>
      <c r="B507" s="111">
        <v>1</v>
      </c>
      <c r="C507" s="110">
        <v>497</v>
      </c>
      <c r="D507" s="110" t="s">
        <v>356</v>
      </c>
      <c r="E507" s="110">
        <v>2936</v>
      </c>
      <c r="F507" s="110" t="s">
        <v>395</v>
      </c>
      <c r="G507" s="110" t="s">
        <v>306</v>
      </c>
      <c r="H507" s="110" t="s">
        <v>392</v>
      </c>
      <c r="I507" s="110">
        <v>1</v>
      </c>
      <c r="J507" s="111">
        <v>9</v>
      </c>
      <c r="K507" s="111">
        <v>30</v>
      </c>
      <c r="L507" s="110" t="s">
        <v>382</v>
      </c>
    </row>
    <row r="508" spans="1:12" ht="16.5">
      <c r="A508" s="110">
        <v>102</v>
      </c>
      <c r="B508" s="111">
        <v>1</v>
      </c>
      <c r="C508" s="110">
        <v>497</v>
      </c>
      <c r="D508" s="110" t="s">
        <v>356</v>
      </c>
      <c r="E508" s="110">
        <v>2936</v>
      </c>
      <c r="F508" s="110" t="s">
        <v>395</v>
      </c>
      <c r="G508" s="110" t="s">
        <v>306</v>
      </c>
      <c r="H508" s="110" t="s">
        <v>392</v>
      </c>
      <c r="I508" s="110">
        <v>2</v>
      </c>
      <c r="J508" s="111">
        <v>4</v>
      </c>
      <c r="K508" s="111">
        <v>39</v>
      </c>
      <c r="L508" s="110" t="s">
        <v>382</v>
      </c>
    </row>
    <row r="509" spans="1:12" ht="16.5">
      <c r="A509" s="110">
        <v>102</v>
      </c>
      <c r="B509" s="111">
        <v>1</v>
      </c>
      <c r="C509" s="110">
        <v>497</v>
      </c>
      <c r="D509" s="110" t="s">
        <v>356</v>
      </c>
      <c r="E509" s="110">
        <v>2936</v>
      </c>
      <c r="F509" s="110" t="s">
        <v>395</v>
      </c>
      <c r="G509" s="110" t="s">
        <v>306</v>
      </c>
      <c r="H509" s="110" t="s">
        <v>392</v>
      </c>
      <c r="I509" s="110">
        <v>3</v>
      </c>
      <c r="J509" s="111">
        <v>2</v>
      </c>
      <c r="K509" s="111">
        <v>30</v>
      </c>
      <c r="L509" s="110" t="s">
        <v>382</v>
      </c>
    </row>
    <row r="510" spans="1:12" ht="16.5">
      <c r="A510" s="110">
        <v>102</v>
      </c>
      <c r="B510" s="111">
        <v>1</v>
      </c>
      <c r="C510" s="110">
        <v>497</v>
      </c>
      <c r="D510" s="110" t="s">
        <v>356</v>
      </c>
      <c r="E510" s="110">
        <v>2936</v>
      </c>
      <c r="F510" s="110" t="s">
        <v>395</v>
      </c>
      <c r="G510" s="110" t="s">
        <v>306</v>
      </c>
      <c r="H510" s="110" t="s">
        <v>392</v>
      </c>
      <c r="I510" s="110">
        <v>4</v>
      </c>
      <c r="J510" s="111">
        <v>3</v>
      </c>
      <c r="K510" s="111">
        <v>8</v>
      </c>
      <c r="L510" s="110" t="s">
        <v>382</v>
      </c>
    </row>
    <row r="511" spans="1:12" ht="16.5">
      <c r="A511" s="110">
        <v>102</v>
      </c>
      <c r="B511" s="111">
        <v>1</v>
      </c>
      <c r="C511" s="110">
        <v>497</v>
      </c>
      <c r="D511" s="110" t="s">
        <v>356</v>
      </c>
      <c r="E511" s="110">
        <v>2936</v>
      </c>
      <c r="F511" s="110" t="s">
        <v>395</v>
      </c>
      <c r="G511" s="110" t="s">
        <v>306</v>
      </c>
      <c r="H511" s="110" t="s">
        <v>392</v>
      </c>
      <c r="I511" s="110">
        <v>5</v>
      </c>
      <c r="J511" s="111">
        <v>2</v>
      </c>
      <c r="K511" s="111">
        <v>9</v>
      </c>
      <c r="L511" s="110" t="s">
        <v>382</v>
      </c>
    </row>
    <row r="512" spans="1:12" ht="16.5">
      <c r="A512" s="110">
        <v>102</v>
      </c>
      <c r="B512" s="111">
        <v>1</v>
      </c>
      <c r="C512" s="110">
        <v>497</v>
      </c>
      <c r="D512" s="110" t="s">
        <v>356</v>
      </c>
      <c r="E512" s="110">
        <v>2936</v>
      </c>
      <c r="F512" s="110" t="s">
        <v>395</v>
      </c>
      <c r="G512" s="110" t="s">
        <v>306</v>
      </c>
      <c r="H512" s="110" t="s">
        <v>392</v>
      </c>
      <c r="I512" s="110">
        <v>6</v>
      </c>
      <c r="J512" s="111">
        <v>1</v>
      </c>
      <c r="K512" s="111">
        <v>0</v>
      </c>
      <c r="L512" s="110" t="s">
        <v>382</v>
      </c>
    </row>
    <row r="513" spans="1:12" ht="16.5">
      <c r="A513" s="110">
        <v>102</v>
      </c>
      <c r="B513" s="111">
        <v>1</v>
      </c>
      <c r="C513" s="110">
        <v>497</v>
      </c>
      <c r="D513" s="110" t="s">
        <v>356</v>
      </c>
      <c r="E513" s="110">
        <v>2936</v>
      </c>
      <c r="F513" s="110" t="s">
        <v>395</v>
      </c>
      <c r="G513" s="110" t="s">
        <v>317</v>
      </c>
      <c r="H513" s="110" t="s">
        <v>387</v>
      </c>
      <c r="I513" s="110">
        <v>5</v>
      </c>
      <c r="J513" s="111">
        <v>1</v>
      </c>
      <c r="K513" s="111">
        <v>3</v>
      </c>
      <c r="L513" s="110" t="s">
        <v>382</v>
      </c>
    </row>
    <row r="514" spans="1:12" ht="16.5">
      <c r="A514" s="110">
        <v>102</v>
      </c>
      <c r="B514" s="111">
        <v>1</v>
      </c>
      <c r="C514" s="110">
        <v>497</v>
      </c>
      <c r="D514" s="110" t="s">
        <v>356</v>
      </c>
      <c r="E514" s="110">
        <v>2936</v>
      </c>
      <c r="F514" s="110" t="s">
        <v>395</v>
      </c>
      <c r="G514" s="110" t="s">
        <v>317</v>
      </c>
      <c r="H514" s="110" t="s">
        <v>387</v>
      </c>
      <c r="I514" s="110">
        <v>6</v>
      </c>
      <c r="J514" s="111">
        <v>2</v>
      </c>
      <c r="K514" s="111">
        <v>0</v>
      </c>
      <c r="L514" s="110" t="s">
        <v>382</v>
      </c>
    </row>
    <row r="515" spans="1:12" ht="16.5">
      <c r="A515" s="110">
        <v>102</v>
      </c>
      <c r="B515" s="111">
        <v>1</v>
      </c>
      <c r="C515" s="110">
        <v>497</v>
      </c>
      <c r="D515" s="110" t="s">
        <v>356</v>
      </c>
      <c r="E515" s="110">
        <v>2937</v>
      </c>
      <c r="F515" s="110" t="s">
        <v>396</v>
      </c>
      <c r="G515" s="110" t="s">
        <v>306</v>
      </c>
      <c r="H515" s="110" t="s">
        <v>392</v>
      </c>
      <c r="I515" s="110">
        <v>1</v>
      </c>
      <c r="J515" s="111">
        <v>7</v>
      </c>
      <c r="K515" s="111">
        <v>27</v>
      </c>
      <c r="L515" s="110" t="s">
        <v>382</v>
      </c>
    </row>
    <row r="516" spans="1:12" ht="16.5">
      <c r="A516" s="110">
        <v>102</v>
      </c>
      <c r="B516" s="111">
        <v>1</v>
      </c>
      <c r="C516" s="110">
        <v>497</v>
      </c>
      <c r="D516" s="110" t="s">
        <v>356</v>
      </c>
      <c r="E516" s="110">
        <v>2937</v>
      </c>
      <c r="F516" s="110" t="s">
        <v>396</v>
      </c>
      <c r="G516" s="110" t="s">
        <v>306</v>
      </c>
      <c r="H516" s="110" t="s">
        <v>392</v>
      </c>
      <c r="I516" s="110">
        <v>2</v>
      </c>
      <c r="J516" s="111">
        <v>8</v>
      </c>
      <c r="K516" s="111">
        <v>26</v>
      </c>
      <c r="L516" s="110" t="s">
        <v>382</v>
      </c>
    </row>
    <row r="517" spans="1:12" ht="16.5">
      <c r="A517" s="110">
        <v>102</v>
      </c>
      <c r="B517" s="111">
        <v>1</v>
      </c>
      <c r="C517" s="110">
        <v>497</v>
      </c>
      <c r="D517" s="110" t="s">
        <v>356</v>
      </c>
      <c r="E517" s="110">
        <v>2937</v>
      </c>
      <c r="F517" s="110" t="s">
        <v>396</v>
      </c>
      <c r="G517" s="110" t="s">
        <v>306</v>
      </c>
      <c r="H517" s="110" t="s">
        <v>392</v>
      </c>
      <c r="I517" s="110">
        <v>3</v>
      </c>
      <c r="J517" s="111">
        <v>7</v>
      </c>
      <c r="K517" s="111">
        <v>20</v>
      </c>
      <c r="L517" s="110" t="s">
        <v>382</v>
      </c>
    </row>
    <row r="518" spans="1:12" ht="16.5">
      <c r="A518" s="110">
        <v>102</v>
      </c>
      <c r="B518" s="111">
        <v>1</v>
      </c>
      <c r="C518" s="110">
        <v>497</v>
      </c>
      <c r="D518" s="110" t="s">
        <v>356</v>
      </c>
      <c r="E518" s="110">
        <v>2937</v>
      </c>
      <c r="F518" s="110" t="s">
        <v>396</v>
      </c>
      <c r="G518" s="110" t="s">
        <v>306</v>
      </c>
      <c r="H518" s="110" t="s">
        <v>392</v>
      </c>
      <c r="I518" s="110">
        <v>4</v>
      </c>
      <c r="J518" s="111">
        <v>3</v>
      </c>
      <c r="K518" s="111">
        <v>10</v>
      </c>
      <c r="L518" s="110" t="s">
        <v>382</v>
      </c>
    </row>
    <row r="519" spans="1:12" ht="16.5">
      <c r="A519" s="110">
        <v>102</v>
      </c>
      <c r="B519" s="111">
        <v>1</v>
      </c>
      <c r="C519" s="110">
        <v>497</v>
      </c>
      <c r="D519" s="110" t="s">
        <v>356</v>
      </c>
      <c r="E519" s="110">
        <v>2937</v>
      </c>
      <c r="F519" s="110" t="s">
        <v>396</v>
      </c>
      <c r="G519" s="110" t="s">
        <v>306</v>
      </c>
      <c r="H519" s="110" t="s">
        <v>392</v>
      </c>
      <c r="I519" s="110">
        <v>5</v>
      </c>
      <c r="J519" s="111">
        <v>5</v>
      </c>
      <c r="K519" s="111">
        <v>3</v>
      </c>
      <c r="L519" s="110" t="s">
        <v>382</v>
      </c>
    </row>
    <row r="520" spans="1:12" ht="16.5">
      <c r="A520" s="110">
        <v>102</v>
      </c>
      <c r="B520" s="111">
        <v>1</v>
      </c>
      <c r="C520" s="110">
        <v>497</v>
      </c>
      <c r="D520" s="110" t="s">
        <v>356</v>
      </c>
      <c r="E520" s="110">
        <v>2937</v>
      </c>
      <c r="F520" s="110" t="s">
        <v>396</v>
      </c>
      <c r="G520" s="110" t="s">
        <v>306</v>
      </c>
      <c r="H520" s="110" t="s">
        <v>392</v>
      </c>
      <c r="I520" s="110">
        <v>6</v>
      </c>
      <c r="J520" s="111">
        <v>0</v>
      </c>
      <c r="K520" s="111">
        <v>1</v>
      </c>
      <c r="L520" s="110" t="s">
        <v>382</v>
      </c>
    </row>
    <row r="521" spans="1:12" ht="16.5">
      <c r="A521" s="110">
        <v>102</v>
      </c>
      <c r="B521" s="111">
        <v>1</v>
      </c>
      <c r="C521" s="110">
        <v>497</v>
      </c>
      <c r="D521" s="110" t="s">
        <v>356</v>
      </c>
      <c r="E521" s="110">
        <v>2941</v>
      </c>
      <c r="F521" s="110" t="s">
        <v>357</v>
      </c>
      <c r="G521" s="110" t="s">
        <v>383</v>
      </c>
      <c r="H521" s="110" t="s">
        <v>384</v>
      </c>
      <c r="I521" s="110">
        <v>5</v>
      </c>
      <c r="J521" s="111">
        <v>0</v>
      </c>
      <c r="K521" s="111">
        <v>2</v>
      </c>
      <c r="L521" s="110" t="s">
        <v>382</v>
      </c>
    </row>
    <row r="522" spans="1:12" ht="16.5">
      <c r="A522" s="110">
        <v>102</v>
      </c>
      <c r="B522" s="111">
        <v>1</v>
      </c>
      <c r="C522" s="110">
        <v>497</v>
      </c>
      <c r="D522" s="110" t="s">
        <v>356</v>
      </c>
      <c r="E522" s="110">
        <v>4745</v>
      </c>
      <c r="F522" s="110" t="s">
        <v>397</v>
      </c>
      <c r="G522" s="110" t="s">
        <v>306</v>
      </c>
      <c r="H522" s="110" t="s">
        <v>392</v>
      </c>
      <c r="I522" s="110">
        <v>1</v>
      </c>
      <c r="J522" s="111">
        <v>13</v>
      </c>
      <c r="K522" s="111">
        <v>7</v>
      </c>
      <c r="L522" s="110" t="s">
        <v>382</v>
      </c>
    </row>
    <row r="523" spans="1:12" ht="16.5">
      <c r="A523" s="110">
        <v>102</v>
      </c>
      <c r="B523" s="111">
        <v>1</v>
      </c>
      <c r="C523" s="110">
        <v>497</v>
      </c>
      <c r="D523" s="110" t="s">
        <v>356</v>
      </c>
      <c r="E523" s="110">
        <v>4745</v>
      </c>
      <c r="F523" s="110" t="s">
        <v>397</v>
      </c>
      <c r="G523" s="110" t="s">
        <v>306</v>
      </c>
      <c r="H523" s="110" t="s">
        <v>392</v>
      </c>
      <c r="I523" s="110">
        <v>2</v>
      </c>
      <c r="J523" s="111">
        <v>10</v>
      </c>
      <c r="K523" s="111">
        <v>10</v>
      </c>
      <c r="L523" s="110" t="s">
        <v>382</v>
      </c>
    </row>
    <row r="524" spans="1:12" ht="16.5">
      <c r="A524" s="110">
        <v>102</v>
      </c>
      <c r="B524" s="111">
        <v>1</v>
      </c>
      <c r="C524" s="110">
        <v>497</v>
      </c>
      <c r="D524" s="110" t="s">
        <v>356</v>
      </c>
      <c r="E524" s="110">
        <v>4745</v>
      </c>
      <c r="F524" s="110" t="s">
        <v>397</v>
      </c>
      <c r="G524" s="110" t="s">
        <v>306</v>
      </c>
      <c r="H524" s="110" t="s">
        <v>392</v>
      </c>
      <c r="I524" s="110">
        <v>3</v>
      </c>
      <c r="J524" s="111">
        <v>5</v>
      </c>
      <c r="K524" s="111">
        <v>3</v>
      </c>
      <c r="L524" s="110" t="s">
        <v>382</v>
      </c>
    </row>
    <row r="525" spans="1:12" ht="16.5">
      <c r="A525" s="110">
        <v>102</v>
      </c>
      <c r="B525" s="111">
        <v>1</v>
      </c>
      <c r="C525" s="110">
        <v>497</v>
      </c>
      <c r="D525" s="110" t="s">
        <v>356</v>
      </c>
      <c r="E525" s="110">
        <v>4745</v>
      </c>
      <c r="F525" s="110" t="s">
        <v>397</v>
      </c>
      <c r="G525" s="110" t="s">
        <v>317</v>
      </c>
      <c r="H525" s="110" t="s">
        <v>387</v>
      </c>
      <c r="I525" s="110">
        <v>1</v>
      </c>
      <c r="J525" s="111">
        <v>44</v>
      </c>
      <c r="K525" s="111">
        <v>8</v>
      </c>
      <c r="L525" s="110" t="s">
        <v>382</v>
      </c>
    </row>
    <row r="526" spans="1:12" ht="16.5">
      <c r="A526" s="110">
        <v>102</v>
      </c>
      <c r="B526" s="111">
        <v>1</v>
      </c>
      <c r="C526" s="110">
        <v>497</v>
      </c>
      <c r="D526" s="110" t="s">
        <v>356</v>
      </c>
      <c r="E526" s="110">
        <v>4745</v>
      </c>
      <c r="F526" s="110" t="s">
        <v>397</v>
      </c>
      <c r="G526" s="110" t="s">
        <v>317</v>
      </c>
      <c r="H526" s="110" t="s">
        <v>387</v>
      </c>
      <c r="I526" s="110">
        <v>2</v>
      </c>
      <c r="J526" s="111">
        <v>36</v>
      </c>
      <c r="K526" s="111">
        <v>9</v>
      </c>
      <c r="L526" s="110" t="s">
        <v>382</v>
      </c>
    </row>
    <row r="527" spans="1:12" ht="16.5">
      <c r="A527" s="110">
        <v>102</v>
      </c>
      <c r="B527" s="111">
        <v>1</v>
      </c>
      <c r="C527" s="110">
        <v>497</v>
      </c>
      <c r="D527" s="110" t="s">
        <v>356</v>
      </c>
      <c r="E527" s="110">
        <v>4745</v>
      </c>
      <c r="F527" s="110" t="s">
        <v>397</v>
      </c>
      <c r="G527" s="110" t="s">
        <v>317</v>
      </c>
      <c r="H527" s="110" t="s">
        <v>387</v>
      </c>
      <c r="I527" s="110">
        <v>3</v>
      </c>
      <c r="J527" s="111">
        <v>30</v>
      </c>
      <c r="K527" s="111">
        <v>11</v>
      </c>
      <c r="L527" s="110" t="s">
        <v>382</v>
      </c>
    </row>
    <row r="528" spans="1:12" ht="16.5">
      <c r="A528" s="110">
        <v>102</v>
      </c>
      <c r="B528" s="111">
        <v>1</v>
      </c>
      <c r="C528" s="110">
        <v>497</v>
      </c>
      <c r="D528" s="110" t="s">
        <v>356</v>
      </c>
      <c r="E528" s="110">
        <v>4745</v>
      </c>
      <c r="F528" s="110" t="s">
        <v>397</v>
      </c>
      <c r="G528" s="110" t="s">
        <v>317</v>
      </c>
      <c r="H528" s="110" t="s">
        <v>387</v>
      </c>
      <c r="I528" s="110">
        <v>4</v>
      </c>
      <c r="J528" s="111">
        <v>65</v>
      </c>
      <c r="K528" s="111">
        <v>17</v>
      </c>
      <c r="L528" s="110" t="s">
        <v>382</v>
      </c>
    </row>
    <row r="529" spans="1:12" ht="16.5">
      <c r="A529" s="110">
        <v>102</v>
      </c>
      <c r="B529" s="111">
        <v>1</v>
      </c>
      <c r="C529" s="110">
        <v>497</v>
      </c>
      <c r="D529" s="110" t="s">
        <v>356</v>
      </c>
      <c r="E529" s="110">
        <v>4745</v>
      </c>
      <c r="F529" s="110" t="s">
        <v>397</v>
      </c>
      <c r="G529" s="110" t="s">
        <v>317</v>
      </c>
      <c r="H529" s="110" t="s">
        <v>387</v>
      </c>
      <c r="I529" s="110">
        <v>5</v>
      </c>
      <c r="J529" s="111">
        <v>6</v>
      </c>
      <c r="K529" s="111">
        <v>2</v>
      </c>
      <c r="L529" s="110" t="s">
        <v>382</v>
      </c>
    </row>
    <row r="530" spans="1:12" ht="16.5">
      <c r="A530" s="110">
        <v>102</v>
      </c>
      <c r="B530" s="111">
        <v>1</v>
      </c>
      <c r="C530" s="110">
        <v>499</v>
      </c>
      <c r="D530" s="110" t="s">
        <v>358</v>
      </c>
      <c r="E530" s="110">
        <v>2869</v>
      </c>
      <c r="F530" s="110" t="s">
        <v>359</v>
      </c>
      <c r="G530" s="110" t="s">
        <v>383</v>
      </c>
      <c r="H530" s="110" t="s">
        <v>384</v>
      </c>
      <c r="I530" s="110">
        <v>5</v>
      </c>
      <c r="J530" s="111">
        <v>0</v>
      </c>
      <c r="K530" s="111">
        <v>6</v>
      </c>
      <c r="L530" s="110" t="s">
        <v>382</v>
      </c>
    </row>
    <row r="531" spans="1:12" ht="16.5">
      <c r="A531" s="110">
        <v>102</v>
      </c>
      <c r="B531" s="111">
        <v>1</v>
      </c>
      <c r="C531" s="110">
        <v>499</v>
      </c>
      <c r="D531" s="110" t="s">
        <v>358</v>
      </c>
      <c r="E531" s="110">
        <v>2938</v>
      </c>
      <c r="F531" s="110" t="s">
        <v>398</v>
      </c>
      <c r="G531" s="110" t="s">
        <v>306</v>
      </c>
      <c r="H531" s="110" t="s">
        <v>392</v>
      </c>
      <c r="I531" s="110">
        <v>1</v>
      </c>
      <c r="J531" s="111">
        <v>5</v>
      </c>
      <c r="K531" s="111">
        <v>10</v>
      </c>
      <c r="L531" s="110" t="s">
        <v>382</v>
      </c>
    </row>
    <row r="532" spans="1:12" ht="16.5">
      <c r="A532" s="110">
        <v>102</v>
      </c>
      <c r="B532" s="111">
        <v>1</v>
      </c>
      <c r="C532" s="110">
        <v>499</v>
      </c>
      <c r="D532" s="110" t="s">
        <v>358</v>
      </c>
      <c r="E532" s="110">
        <v>2938</v>
      </c>
      <c r="F532" s="110" t="s">
        <v>398</v>
      </c>
      <c r="G532" s="110" t="s">
        <v>306</v>
      </c>
      <c r="H532" s="110" t="s">
        <v>392</v>
      </c>
      <c r="I532" s="110">
        <v>2</v>
      </c>
      <c r="J532" s="111">
        <v>0</v>
      </c>
      <c r="K532" s="111">
        <v>5</v>
      </c>
      <c r="L532" s="110" t="s">
        <v>382</v>
      </c>
    </row>
    <row r="533" spans="1:12" ht="16.5">
      <c r="A533" s="110">
        <v>102</v>
      </c>
      <c r="B533" s="111">
        <v>1</v>
      </c>
      <c r="C533" s="110">
        <v>499</v>
      </c>
      <c r="D533" s="110" t="s">
        <v>358</v>
      </c>
      <c r="E533" s="110">
        <v>2938</v>
      </c>
      <c r="F533" s="110" t="s">
        <v>398</v>
      </c>
      <c r="G533" s="110" t="s">
        <v>306</v>
      </c>
      <c r="H533" s="110" t="s">
        <v>392</v>
      </c>
      <c r="I533" s="110">
        <v>3</v>
      </c>
      <c r="J533" s="111">
        <v>5</v>
      </c>
      <c r="K533" s="111">
        <v>6</v>
      </c>
      <c r="L533" s="110" t="s">
        <v>382</v>
      </c>
    </row>
    <row r="534" spans="1:12" ht="16.5">
      <c r="A534" s="110">
        <v>102</v>
      </c>
      <c r="B534" s="111">
        <v>1</v>
      </c>
      <c r="C534" s="110">
        <v>499</v>
      </c>
      <c r="D534" s="110" t="s">
        <v>358</v>
      </c>
      <c r="E534" s="110">
        <v>2938</v>
      </c>
      <c r="F534" s="110" t="s">
        <v>398</v>
      </c>
      <c r="G534" s="110" t="s">
        <v>306</v>
      </c>
      <c r="H534" s="110" t="s">
        <v>392</v>
      </c>
      <c r="I534" s="110">
        <v>4</v>
      </c>
      <c r="J534" s="111">
        <v>0</v>
      </c>
      <c r="K534" s="111">
        <v>6</v>
      </c>
      <c r="L534" s="110" t="s">
        <v>382</v>
      </c>
    </row>
    <row r="535" spans="1:12" ht="16.5">
      <c r="A535" s="110">
        <v>102</v>
      </c>
      <c r="B535" s="111">
        <v>1</v>
      </c>
      <c r="C535" s="110">
        <v>499</v>
      </c>
      <c r="D535" s="110" t="s">
        <v>358</v>
      </c>
      <c r="E535" s="110">
        <v>2938</v>
      </c>
      <c r="F535" s="110" t="s">
        <v>398</v>
      </c>
      <c r="G535" s="110" t="s">
        <v>306</v>
      </c>
      <c r="H535" s="110" t="s">
        <v>392</v>
      </c>
      <c r="I535" s="110">
        <v>5</v>
      </c>
      <c r="J535" s="111">
        <v>1</v>
      </c>
      <c r="K535" s="111">
        <v>5</v>
      </c>
      <c r="L535" s="110" t="s">
        <v>382</v>
      </c>
    </row>
    <row r="536" spans="1:12" ht="16.5">
      <c r="A536" s="110">
        <v>102</v>
      </c>
      <c r="B536" s="111">
        <v>1</v>
      </c>
      <c r="C536" s="110">
        <v>499</v>
      </c>
      <c r="D536" s="110" t="s">
        <v>358</v>
      </c>
      <c r="E536" s="110">
        <v>2938</v>
      </c>
      <c r="F536" s="110" t="s">
        <v>398</v>
      </c>
      <c r="G536" s="110" t="s">
        <v>317</v>
      </c>
      <c r="H536" s="110" t="s">
        <v>387</v>
      </c>
      <c r="I536" s="110">
        <v>1</v>
      </c>
      <c r="J536" s="111">
        <v>16</v>
      </c>
      <c r="K536" s="111">
        <v>27</v>
      </c>
      <c r="L536" s="110" t="s">
        <v>382</v>
      </c>
    </row>
    <row r="537" spans="1:12" ht="16.5">
      <c r="A537" s="110">
        <v>102</v>
      </c>
      <c r="B537" s="111">
        <v>1</v>
      </c>
      <c r="C537" s="110">
        <v>499</v>
      </c>
      <c r="D537" s="110" t="s">
        <v>358</v>
      </c>
      <c r="E537" s="110">
        <v>5040</v>
      </c>
      <c r="F537" s="110" t="s">
        <v>399</v>
      </c>
      <c r="G537" s="110" t="s">
        <v>306</v>
      </c>
      <c r="H537" s="110" t="s">
        <v>392</v>
      </c>
      <c r="I537" s="110">
        <v>1</v>
      </c>
      <c r="J537" s="111">
        <v>4</v>
      </c>
      <c r="K537" s="111">
        <v>2</v>
      </c>
      <c r="L537" s="110" t="s">
        <v>382</v>
      </c>
    </row>
    <row r="538" spans="1:12" ht="16.5">
      <c r="A538" s="110">
        <v>102</v>
      </c>
      <c r="B538" s="111">
        <v>1</v>
      </c>
      <c r="C538" s="110">
        <v>499</v>
      </c>
      <c r="D538" s="110" t="s">
        <v>358</v>
      </c>
      <c r="E538" s="110">
        <v>5040</v>
      </c>
      <c r="F538" s="110" t="s">
        <v>399</v>
      </c>
      <c r="G538" s="110" t="s">
        <v>306</v>
      </c>
      <c r="H538" s="110" t="s">
        <v>392</v>
      </c>
      <c r="I538" s="110">
        <v>2</v>
      </c>
      <c r="J538" s="111">
        <v>4</v>
      </c>
      <c r="K538" s="111">
        <v>8</v>
      </c>
      <c r="L538" s="110" t="s">
        <v>382</v>
      </c>
    </row>
    <row r="539" spans="1:12" ht="16.5">
      <c r="A539" s="110">
        <v>102</v>
      </c>
      <c r="B539" s="111">
        <v>1</v>
      </c>
      <c r="C539" s="110">
        <v>499</v>
      </c>
      <c r="D539" s="110" t="s">
        <v>358</v>
      </c>
      <c r="E539" s="110">
        <v>5040</v>
      </c>
      <c r="F539" s="110" t="s">
        <v>399</v>
      </c>
      <c r="G539" s="110" t="s">
        <v>306</v>
      </c>
      <c r="H539" s="110" t="s">
        <v>392</v>
      </c>
      <c r="I539" s="110">
        <v>3</v>
      </c>
      <c r="J539" s="111">
        <v>3</v>
      </c>
      <c r="K539" s="111">
        <v>5</v>
      </c>
      <c r="L539" s="110" t="s">
        <v>382</v>
      </c>
    </row>
    <row r="540" spans="1:12" ht="16.5">
      <c r="A540" s="110">
        <v>102</v>
      </c>
      <c r="B540" s="111">
        <v>1</v>
      </c>
      <c r="C540" s="110">
        <v>499</v>
      </c>
      <c r="D540" s="110" t="s">
        <v>358</v>
      </c>
      <c r="E540" s="110">
        <v>5040</v>
      </c>
      <c r="F540" s="110" t="s">
        <v>399</v>
      </c>
      <c r="G540" s="110" t="s">
        <v>306</v>
      </c>
      <c r="H540" s="110" t="s">
        <v>392</v>
      </c>
      <c r="I540" s="110">
        <v>4</v>
      </c>
      <c r="J540" s="111">
        <v>3</v>
      </c>
      <c r="K540" s="111">
        <v>1</v>
      </c>
      <c r="L540" s="110" t="s">
        <v>382</v>
      </c>
    </row>
    <row r="541" spans="1:12" ht="16.5">
      <c r="A541" s="110">
        <v>102</v>
      </c>
      <c r="B541" s="111">
        <v>1</v>
      </c>
      <c r="C541" s="110">
        <v>499</v>
      </c>
      <c r="D541" s="110" t="s">
        <v>358</v>
      </c>
      <c r="E541" s="110">
        <v>5040</v>
      </c>
      <c r="F541" s="110" t="s">
        <v>399</v>
      </c>
      <c r="G541" s="110" t="s">
        <v>306</v>
      </c>
      <c r="H541" s="110" t="s">
        <v>392</v>
      </c>
      <c r="I541" s="110">
        <v>5</v>
      </c>
      <c r="J541" s="111">
        <v>2</v>
      </c>
      <c r="K541" s="111">
        <v>0</v>
      </c>
      <c r="L541" s="110" t="s">
        <v>382</v>
      </c>
    </row>
    <row r="542" spans="1:12" ht="16.5">
      <c r="A542" s="110">
        <v>102</v>
      </c>
      <c r="B542" s="111">
        <v>1</v>
      </c>
      <c r="C542" s="110">
        <v>499</v>
      </c>
      <c r="D542" s="110" t="s">
        <v>358</v>
      </c>
      <c r="E542" s="110">
        <v>5040</v>
      </c>
      <c r="F542" s="110" t="s">
        <v>399</v>
      </c>
      <c r="G542" s="110" t="s">
        <v>306</v>
      </c>
      <c r="H542" s="110" t="s">
        <v>392</v>
      </c>
      <c r="I542" s="110">
        <v>6</v>
      </c>
      <c r="J542" s="111">
        <v>1</v>
      </c>
      <c r="K542" s="111">
        <v>0</v>
      </c>
      <c r="L542" s="110" t="s">
        <v>382</v>
      </c>
    </row>
    <row r="543" spans="1:12" ht="16.5">
      <c r="A543" s="110">
        <v>102</v>
      </c>
      <c r="B543" s="111">
        <v>1</v>
      </c>
      <c r="C543" s="110">
        <v>574</v>
      </c>
      <c r="D543" s="110" t="s">
        <v>400</v>
      </c>
      <c r="E543" s="110">
        <v>3747</v>
      </c>
      <c r="F543" s="110" t="s">
        <v>401</v>
      </c>
      <c r="G543" s="110" t="s">
        <v>302</v>
      </c>
      <c r="H543" s="110" t="s">
        <v>90</v>
      </c>
      <c r="I543" s="110">
        <v>1</v>
      </c>
      <c r="J543" s="111">
        <v>9</v>
      </c>
      <c r="K543" s="111">
        <v>5</v>
      </c>
      <c r="L543" s="110" t="s">
        <v>382</v>
      </c>
    </row>
    <row r="544" spans="1:12" ht="16.5">
      <c r="A544" s="110">
        <v>102</v>
      </c>
      <c r="B544" s="111">
        <v>1</v>
      </c>
      <c r="C544" s="110">
        <v>574</v>
      </c>
      <c r="D544" s="110" t="s">
        <v>400</v>
      </c>
      <c r="E544" s="110">
        <v>3747</v>
      </c>
      <c r="F544" s="110" t="s">
        <v>401</v>
      </c>
      <c r="G544" s="110" t="s">
        <v>302</v>
      </c>
      <c r="H544" s="110" t="s">
        <v>90</v>
      </c>
      <c r="I544" s="110">
        <v>2</v>
      </c>
      <c r="J544" s="111">
        <v>8</v>
      </c>
      <c r="K544" s="111">
        <v>5</v>
      </c>
      <c r="L544" s="110" t="s">
        <v>382</v>
      </c>
    </row>
    <row r="545" spans="1:12" ht="16.5">
      <c r="A545" s="110">
        <v>102</v>
      </c>
      <c r="B545" s="111">
        <v>1</v>
      </c>
      <c r="C545" s="110">
        <v>574</v>
      </c>
      <c r="D545" s="110" t="s">
        <v>400</v>
      </c>
      <c r="E545" s="110">
        <v>3747</v>
      </c>
      <c r="F545" s="110" t="s">
        <v>401</v>
      </c>
      <c r="G545" s="110" t="s">
        <v>302</v>
      </c>
      <c r="H545" s="110" t="s">
        <v>90</v>
      </c>
      <c r="I545" s="110">
        <v>3</v>
      </c>
      <c r="J545" s="111">
        <v>4</v>
      </c>
      <c r="K545" s="111">
        <v>0</v>
      </c>
      <c r="L545" s="110" t="s">
        <v>382</v>
      </c>
    </row>
    <row r="546" spans="1:12" ht="16.5">
      <c r="A546" s="110">
        <v>102</v>
      </c>
      <c r="B546" s="111">
        <v>1</v>
      </c>
      <c r="C546" s="110">
        <v>574</v>
      </c>
      <c r="D546" s="110" t="s">
        <v>400</v>
      </c>
      <c r="E546" s="110">
        <v>3747</v>
      </c>
      <c r="F546" s="110" t="s">
        <v>401</v>
      </c>
      <c r="G546" s="110" t="s">
        <v>302</v>
      </c>
      <c r="H546" s="110" t="s">
        <v>90</v>
      </c>
      <c r="I546" s="110">
        <v>4</v>
      </c>
      <c r="J546" s="111">
        <v>0</v>
      </c>
      <c r="K546" s="111">
        <v>1</v>
      </c>
      <c r="L546" s="110" t="s">
        <v>382</v>
      </c>
    </row>
    <row r="547" spans="1:12" ht="16.5">
      <c r="A547" s="110">
        <v>102</v>
      </c>
      <c r="B547" s="111">
        <v>1</v>
      </c>
      <c r="C547" s="110">
        <v>574</v>
      </c>
      <c r="D547" s="110" t="s">
        <v>400</v>
      </c>
      <c r="E547" s="110">
        <v>3747</v>
      </c>
      <c r="F547" s="110" t="s">
        <v>401</v>
      </c>
      <c r="G547" s="110" t="s">
        <v>306</v>
      </c>
      <c r="H547" s="110" t="s">
        <v>392</v>
      </c>
      <c r="I547" s="110">
        <v>1</v>
      </c>
      <c r="J547" s="111">
        <v>8</v>
      </c>
      <c r="K547" s="111">
        <v>0</v>
      </c>
      <c r="L547" s="110" t="s">
        <v>382</v>
      </c>
    </row>
    <row r="548" spans="1:12" ht="16.5">
      <c r="A548" s="110">
        <v>102</v>
      </c>
      <c r="B548" s="111">
        <v>1</v>
      </c>
      <c r="C548" s="110">
        <v>574</v>
      </c>
      <c r="D548" s="110" t="s">
        <v>400</v>
      </c>
      <c r="E548" s="110">
        <v>3747</v>
      </c>
      <c r="F548" s="110" t="s">
        <v>401</v>
      </c>
      <c r="G548" s="110" t="s">
        <v>306</v>
      </c>
      <c r="H548" s="110" t="s">
        <v>392</v>
      </c>
      <c r="I548" s="110">
        <v>2</v>
      </c>
      <c r="J548" s="111">
        <v>5</v>
      </c>
      <c r="K548" s="111">
        <v>0</v>
      </c>
      <c r="L548" s="110" t="s">
        <v>382</v>
      </c>
    </row>
    <row r="549" spans="1:12" ht="16.5">
      <c r="A549" s="110">
        <v>102</v>
      </c>
      <c r="B549" s="111">
        <v>1</v>
      </c>
      <c r="C549" s="110">
        <v>574</v>
      </c>
      <c r="D549" s="110" t="s">
        <v>400</v>
      </c>
      <c r="E549" s="110">
        <v>3747</v>
      </c>
      <c r="F549" s="110" t="s">
        <v>401</v>
      </c>
      <c r="G549" s="110" t="s">
        <v>306</v>
      </c>
      <c r="H549" s="110" t="s">
        <v>392</v>
      </c>
      <c r="I549" s="110">
        <v>3</v>
      </c>
      <c r="J549" s="111">
        <v>9</v>
      </c>
      <c r="K549" s="111">
        <v>1</v>
      </c>
      <c r="L549" s="110" t="s">
        <v>382</v>
      </c>
    </row>
    <row r="550" spans="1:12" ht="16.5">
      <c r="A550" s="110">
        <v>102</v>
      </c>
      <c r="B550" s="111">
        <v>1</v>
      </c>
      <c r="C550" s="110">
        <v>574</v>
      </c>
      <c r="D550" s="110" t="s">
        <v>400</v>
      </c>
      <c r="E550" s="110">
        <v>3747</v>
      </c>
      <c r="F550" s="110" t="s">
        <v>401</v>
      </c>
      <c r="G550" s="110" t="s">
        <v>304</v>
      </c>
      <c r="H550" s="110" t="s">
        <v>92</v>
      </c>
      <c r="I550" s="110">
        <v>1</v>
      </c>
      <c r="J550" s="111">
        <v>22</v>
      </c>
      <c r="K550" s="111">
        <v>15</v>
      </c>
      <c r="L550" s="110" t="s">
        <v>382</v>
      </c>
    </row>
    <row r="551" spans="1:12" ht="16.5">
      <c r="A551" s="110">
        <v>102</v>
      </c>
      <c r="B551" s="111">
        <v>1</v>
      </c>
      <c r="C551" s="110">
        <v>574</v>
      </c>
      <c r="D551" s="110" t="s">
        <v>400</v>
      </c>
      <c r="E551" s="110">
        <v>3747</v>
      </c>
      <c r="F551" s="110" t="s">
        <v>401</v>
      </c>
      <c r="G551" s="110" t="s">
        <v>304</v>
      </c>
      <c r="H551" s="110" t="s">
        <v>92</v>
      </c>
      <c r="I551" s="110">
        <v>2</v>
      </c>
      <c r="J551" s="111">
        <v>30</v>
      </c>
      <c r="K551" s="111">
        <v>25</v>
      </c>
      <c r="L551" s="110" t="s">
        <v>382</v>
      </c>
    </row>
    <row r="552" spans="1:12" ht="16.5">
      <c r="A552" s="110">
        <v>102</v>
      </c>
      <c r="B552" s="111">
        <v>1</v>
      </c>
      <c r="C552" s="110">
        <v>574</v>
      </c>
      <c r="D552" s="110" t="s">
        <v>400</v>
      </c>
      <c r="E552" s="110">
        <v>3747</v>
      </c>
      <c r="F552" s="110" t="s">
        <v>401</v>
      </c>
      <c r="G552" s="110" t="s">
        <v>304</v>
      </c>
      <c r="H552" s="110" t="s">
        <v>92</v>
      </c>
      <c r="I552" s="110">
        <v>3</v>
      </c>
      <c r="J552" s="111">
        <v>33</v>
      </c>
      <c r="K552" s="111">
        <v>22</v>
      </c>
      <c r="L552" s="110" t="s">
        <v>382</v>
      </c>
    </row>
    <row r="553" spans="1:12" ht="16.5">
      <c r="A553" s="110">
        <v>102</v>
      </c>
      <c r="B553" s="111">
        <v>1</v>
      </c>
      <c r="C553" s="110">
        <v>574</v>
      </c>
      <c r="D553" s="110" t="s">
        <v>400</v>
      </c>
      <c r="E553" s="110">
        <v>3747</v>
      </c>
      <c r="F553" s="110" t="s">
        <v>401</v>
      </c>
      <c r="G553" s="110" t="s">
        <v>304</v>
      </c>
      <c r="H553" s="110" t="s">
        <v>92</v>
      </c>
      <c r="I553" s="110">
        <v>4</v>
      </c>
      <c r="J553" s="111">
        <v>28</v>
      </c>
      <c r="K553" s="111">
        <v>22</v>
      </c>
      <c r="L553" s="110" t="s">
        <v>382</v>
      </c>
    </row>
    <row r="554" spans="1:12" ht="16.5">
      <c r="A554" s="110">
        <v>102</v>
      </c>
      <c r="B554" s="111">
        <v>1</v>
      </c>
      <c r="C554" s="110">
        <v>574</v>
      </c>
      <c r="D554" s="110" t="s">
        <v>400</v>
      </c>
      <c r="E554" s="110">
        <v>3747</v>
      </c>
      <c r="F554" s="110" t="s">
        <v>401</v>
      </c>
      <c r="G554" s="110" t="s">
        <v>304</v>
      </c>
      <c r="H554" s="110" t="s">
        <v>92</v>
      </c>
      <c r="I554" s="110">
        <v>5</v>
      </c>
      <c r="J554" s="111">
        <v>21</v>
      </c>
      <c r="K554" s="111">
        <v>29</v>
      </c>
      <c r="L554" s="110" t="s">
        <v>382</v>
      </c>
    </row>
    <row r="555" spans="1:12" ht="16.5">
      <c r="A555" s="110">
        <v>102</v>
      </c>
      <c r="B555" s="111">
        <v>1</v>
      </c>
      <c r="C555" s="110">
        <v>574</v>
      </c>
      <c r="D555" s="110" t="s">
        <v>400</v>
      </c>
      <c r="E555" s="110">
        <v>3747</v>
      </c>
      <c r="F555" s="110" t="s">
        <v>401</v>
      </c>
      <c r="G555" s="110" t="s">
        <v>304</v>
      </c>
      <c r="H555" s="110" t="s">
        <v>92</v>
      </c>
      <c r="I555" s="110">
        <v>6</v>
      </c>
      <c r="J555" s="111">
        <v>2</v>
      </c>
      <c r="K555" s="111">
        <v>1</v>
      </c>
      <c r="L555" s="110" t="s">
        <v>382</v>
      </c>
    </row>
    <row r="556" spans="1:12" ht="16.5">
      <c r="A556" s="110">
        <v>102</v>
      </c>
      <c r="B556" s="111">
        <v>1</v>
      </c>
      <c r="C556" s="110">
        <v>660</v>
      </c>
      <c r="D556" s="110" t="s">
        <v>402</v>
      </c>
      <c r="E556" s="110">
        <v>5042</v>
      </c>
      <c r="F556" s="110" t="s">
        <v>403</v>
      </c>
      <c r="G556" s="110" t="s">
        <v>317</v>
      </c>
      <c r="H556" s="110" t="s">
        <v>387</v>
      </c>
      <c r="I556" s="110">
        <v>1</v>
      </c>
      <c r="J556" s="111">
        <v>11</v>
      </c>
      <c r="K556" s="111">
        <v>33</v>
      </c>
      <c r="L556" s="110" t="s">
        <v>382</v>
      </c>
    </row>
    <row r="557" spans="1:12" ht="16.5">
      <c r="A557" s="110"/>
      <c r="B557" s="111"/>
      <c r="C557" s="110"/>
      <c r="D557" s="110" t="s">
        <v>382</v>
      </c>
      <c r="E557" s="110"/>
      <c r="F557" s="110" t="s">
        <v>382</v>
      </c>
      <c r="G557" s="110" t="s">
        <v>382</v>
      </c>
      <c r="H557" s="110" t="s">
        <v>382</v>
      </c>
      <c r="I557" s="110"/>
      <c r="J557" s="111"/>
      <c r="K557" s="111"/>
      <c r="L557" s="110" t="s">
        <v>382</v>
      </c>
    </row>
    <row r="558" spans="1:12" ht="16.5">
      <c r="A558" s="110"/>
      <c r="B558" s="111"/>
      <c r="C558" s="110"/>
      <c r="D558" s="110" t="s">
        <v>382</v>
      </c>
      <c r="E558" s="110"/>
      <c r="F558" s="110" t="s">
        <v>382</v>
      </c>
      <c r="G558" s="110" t="s">
        <v>382</v>
      </c>
      <c r="H558" s="110" t="s">
        <v>382</v>
      </c>
      <c r="I558" s="110"/>
      <c r="J558" s="111"/>
      <c r="K558" s="111"/>
      <c r="L558" s="110" t="s">
        <v>382</v>
      </c>
    </row>
    <row r="559" spans="1:12" ht="16.5">
      <c r="A559" s="110"/>
      <c r="B559" s="111"/>
      <c r="C559" s="110"/>
      <c r="D559" s="110" t="s">
        <v>382</v>
      </c>
      <c r="E559" s="110"/>
      <c r="F559" s="110" t="s">
        <v>382</v>
      </c>
      <c r="G559" s="110" t="s">
        <v>382</v>
      </c>
      <c r="H559" s="110" t="s">
        <v>382</v>
      </c>
      <c r="I559" s="110"/>
      <c r="J559" s="111"/>
      <c r="K559" s="111"/>
      <c r="L559" s="110" t="s">
        <v>382</v>
      </c>
    </row>
    <row r="560" spans="1:12" ht="16.5">
      <c r="A560" s="110"/>
      <c r="B560" s="111"/>
      <c r="C560" s="110"/>
      <c r="D560" s="110" t="s">
        <v>382</v>
      </c>
      <c r="E560" s="110"/>
      <c r="F560" s="110" t="s">
        <v>382</v>
      </c>
      <c r="G560" s="110" t="s">
        <v>382</v>
      </c>
      <c r="H560" s="110" t="s">
        <v>382</v>
      </c>
      <c r="I560" s="110"/>
      <c r="J560" s="111"/>
      <c r="K560" s="111"/>
      <c r="L560" s="110" t="s">
        <v>382</v>
      </c>
    </row>
  </sheetData>
  <sheetProtection/>
  <mergeCells count="1">
    <mergeCell ref="A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0"/>
  <sheetViews>
    <sheetView zoomScalePageLayoutView="0" workbookViewId="0" topLeftCell="A447">
      <selection activeCell="E458" sqref="E458"/>
    </sheetView>
  </sheetViews>
  <sheetFormatPr defaultColWidth="6.75390625" defaultRowHeight="30" customHeight="1"/>
  <cols>
    <col min="1" max="1" width="6.75390625" style="102" customWidth="1"/>
    <col min="2" max="2" width="4.625" style="102" customWidth="1"/>
    <col min="3" max="3" width="6.75390625" style="102" customWidth="1"/>
    <col min="4" max="4" width="9.375" style="102" customWidth="1"/>
    <col min="5" max="5" width="6.75390625" style="102" customWidth="1"/>
    <col min="6" max="6" width="9.125" style="102" customWidth="1"/>
    <col min="7" max="7" width="5.25390625" style="102" customWidth="1"/>
    <col min="8" max="8" width="9.625" style="102" customWidth="1"/>
    <col min="9" max="16384" width="6.75390625" style="102" customWidth="1"/>
  </cols>
  <sheetData>
    <row r="1" spans="1:12" ht="109.5" customHeight="1">
      <c r="A1" s="104" t="s">
        <v>289</v>
      </c>
      <c r="B1" s="100" t="s">
        <v>290</v>
      </c>
      <c r="C1" s="100" t="s">
        <v>291</v>
      </c>
      <c r="D1" s="100" t="s">
        <v>292</v>
      </c>
      <c r="E1" s="100" t="s">
        <v>293</v>
      </c>
      <c r="F1" s="100" t="s">
        <v>294</v>
      </c>
      <c r="G1" s="100" t="s">
        <v>295</v>
      </c>
      <c r="H1" s="100" t="s">
        <v>296</v>
      </c>
      <c r="I1" s="100" t="s">
        <v>297</v>
      </c>
      <c r="J1" s="100" t="s">
        <v>298</v>
      </c>
      <c r="K1" s="100" t="s">
        <v>299</v>
      </c>
      <c r="L1" s="100" t="s">
        <v>300</v>
      </c>
    </row>
    <row r="2" spans="1:11" ht="30" customHeight="1">
      <c r="A2" s="102">
        <v>101</v>
      </c>
      <c r="B2" s="102">
        <v>2</v>
      </c>
      <c r="C2" s="102">
        <v>121</v>
      </c>
      <c r="D2" s="101" t="s">
        <v>365</v>
      </c>
      <c r="E2" s="102">
        <v>863</v>
      </c>
      <c r="F2" s="101" t="s">
        <v>333</v>
      </c>
      <c r="G2" s="102" t="s">
        <v>302</v>
      </c>
      <c r="H2" s="101" t="s">
        <v>360</v>
      </c>
      <c r="I2" s="102">
        <v>1</v>
      </c>
      <c r="J2" s="102">
        <v>15</v>
      </c>
      <c r="K2" s="102">
        <v>2</v>
      </c>
    </row>
    <row r="3" spans="1:11" ht="30" customHeight="1">
      <c r="A3" s="102">
        <v>101</v>
      </c>
      <c r="B3" s="102">
        <v>2</v>
      </c>
      <c r="C3" s="102">
        <v>121</v>
      </c>
      <c r="D3" s="101" t="s">
        <v>365</v>
      </c>
      <c r="E3" s="102">
        <v>863</v>
      </c>
      <c r="F3" s="101" t="s">
        <v>333</v>
      </c>
      <c r="G3" s="102" t="s">
        <v>302</v>
      </c>
      <c r="H3" s="101" t="s">
        <v>360</v>
      </c>
      <c r="I3" s="102">
        <v>2</v>
      </c>
      <c r="J3" s="102">
        <v>11</v>
      </c>
      <c r="K3" s="102">
        <v>3</v>
      </c>
    </row>
    <row r="4" spans="1:11" ht="30" customHeight="1">
      <c r="A4" s="102">
        <v>101</v>
      </c>
      <c r="B4" s="102">
        <v>2</v>
      </c>
      <c r="C4" s="102">
        <v>121</v>
      </c>
      <c r="D4" s="101" t="s">
        <v>365</v>
      </c>
      <c r="E4" s="102">
        <v>863</v>
      </c>
      <c r="F4" s="101" t="s">
        <v>333</v>
      </c>
      <c r="G4" s="102" t="s">
        <v>302</v>
      </c>
      <c r="H4" s="101" t="s">
        <v>360</v>
      </c>
      <c r="I4" s="102">
        <v>3</v>
      </c>
      <c r="J4" s="102">
        <v>3</v>
      </c>
      <c r="K4" s="102">
        <v>1</v>
      </c>
    </row>
    <row r="5" spans="1:11" ht="30" customHeight="1">
      <c r="A5" s="102">
        <v>101</v>
      </c>
      <c r="B5" s="102">
        <v>2</v>
      </c>
      <c r="C5" s="102">
        <v>121</v>
      </c>
      <c r="D5" s="101" t="s">
        <v>365</v>
      </c>
      <c r="E5" s="102">
        <v>863</v>
      </c>
      <c r="F5" s="101" t="s">
        <v>333</v>
      </c>
      <c r="G5" s="102" t="s">
        <v>306</v>
      </c>
      <c r="H5" s="101" t="s">
        <v>361</v>
      </c>
      <c r="I5" s="102">
        <v>1</v>
      </c>
      <c r="J5" s="102">
        <v>21</v>
      </c>
      <c r="K5" s="102">
        <v>2</v>
      </c>
    </row>
    <row r="6" spans="1:11" ht="30" customHeight="1">
      <c r="A6" s="102">
        <v>101</v>
      </c>
      <c r="B6" s="102">
        <v>2</v>
      </c>
      <c r="C6" s="102">
        <v>121</v>
      </c>
      <c r="D6" s="101" t="s">
        <v>365</v>
      </c>
      <c r="E6" s="102">
        <v>863</v>
      </c>
      <c r="F6" s="101" t="s">
        <v>333</v>
      </c>
      <c r="G6" s="102" t="s">
        <v>306</v>
      </c>
      <c r="H6" s="101" t="s">
        <v>361</v>
      </c>
      <c r="I6" s="102">
        <v>2</v>
      </c>
      <c r="J6" s="102">
        <v>8</v>
      </c>
      <c r="K6" s="102">
        <v>1</v>
      </c>
    </row>
    <row r="7" spans="1:11" ht="30" customHeight="1">
      <c r="A7" s="102">
        <v>101</v>
      </c>
      <c r="B7" s="102">
        <v>2</v>
      </c>
      <c r="C7" s="102">
        <v>121</v>
      </c>
      <c r="D7" s="101" t="s">
        <v>365</v>
      </c>
      <c r="E7" s="102">
        <v>863</v>
      </c>
      <c r="F7" s="101" t="s">
        <v>333</v>
      </c>
      <c r="G7" s="102" t="s">
        <v>306</v>
      </c>
      <c r="H7" s="101" t="s">
        <v>361</v>
      </c>
      <c r="I7" s="102">
        <v>3</v>
      </c>
      <c r="J7" s="102">
        <v>9</v>
      </c>
      <c r="K7" s="102">
        <v>1</v>
      </c>
    </row>
    <row r="8" spans="1:11" ht="30" customHeight="1">
      <c r="A8" s="102">
        <v>101</v>
      </c>
      <c r="B8" s="102">
        <v>2</v>
      </c>
      <c r="C8" s="102">
        <v>121</v>
      </c>
      <c r="D8" s="101" t="s">
        <v>365</v>
      </c>
      <c r="E8" s="102">
        <v>863</v>
      </c>
      <c r="F8" s="101" t="s">
        <v>333</v>
      </c>
      <c r="G8" s="102" t="s">
        <v>306</v>
      </c>
      <c r="H8" s="101" t="s">
        <v>361</v>
      </c>
      <c r="I8" s="102">
        <v>4</v>
      </c>
      <c r="J8" s="102">
        <v>2</v>
      </c>
      <c r="K8" s="102">
        <v>2</v>
      </c>
    </row>
    <row r="9" spans="1:11" ht="30" customHeight="1">
      <c r="A9" s="102">
        <v>101</v>
      </c>
      <c r="B9" s="102">
        <v>2</v>
      </c>
      <c r="C9" s="102">
        <v>121</v>
      </c>
      <c r="D9" s="101" t="s">
        <v>365</v>
      </c>
      <c r="E9" s="102">
        <v>863</v>
      </c>
      <c r="F9" s="101" t="s">
        <v>333</v>
      </c>
      <c r="G9" s="102" t="s">
        <v>306</v>
      </c>
      <c r="H9" s="101" t="s">
        <v>361</v>
      </c>
      <c r="I9" s="102">
        <v>5</v>
      </c>
      <c r="J9" s="102">
        <v>2</v>
      </c>
      <c r="K9" s="102">
        <v>0</v>
      </c>
    </row>
    <row r="10" spans="1:11" ht="30" customHeight="1">
      <c r="A10" s="102">
        <v>101</v>
      </c>
      <c r="B10" s="102">
        <v>2</v>
      </c>
      <c r="C10" s="102">
        <v>121</v>
      </c>
      <c r="D10" s="101" t="s">
        <v>365</v>
      </c>
      <c r="E10" s="102">
        <v>863</v>
      </c>
      <c r="F10" s="101" t="s">
        <v>333</v>
      </c>
      <c r="G10" s="102" t="s">
        <v>304</v>
      </c>
      <c r="H10" s="101" t="s">
        <v>92</v>
      </c>
      <c r="I10" s="102">
        <v>1</v>
      </c>
      <c r="J10" s="102">
        <v>69</v>
      </c>
      <c r="K10" s="102">
        <v>16</v>
      </c>
    </row>
    <row r="11" spans="1:11" ht="30" customHeight="1">
      <c r="A11" s="102">
        <v>101</v>
      </c>
      <c r="B11" s="102">
        <v>2</v>
      </c>
      <c r="C11" s="102">
        <v>121</v>
      </c>
      <c r="D11" s="101" t="s">
        <v>365</v>
      </c>
      <c r="E11" s="102">
        <v>863</v>
      </c>
      <c r="F11" s="101" t="s">
        <v>333</v>
      </c>
      <c r="G11" s="102" t="s">
        <v>304</v>
      </c>
      <c r="H11" s="101" t="s">
        <v>92</v>
      </c>
      <c r="I11" s="102">
        <v>2</v>
      </c>
      <c r="J11" s="102">
        <v>73</v>
      </c>
      <c r="K11" s="102">
        <v>14</v>
      </c>
    </row>
    <row r="12" spans="1:11" ht="30" customHeight="1">
      <c r="A12" s="102">
        <v>101</v>
      </c>
      <c r="B12" s="102">
        <v>2</v>
      </c>
      <c r="C12" s="102">
        <v>121</v>
      </c>
      <c r="D12" s="101" t="s">
        <v>365</v>
      </c>
      <c r="E12" s="102">
        <v>863</v>
      </c>
      <c r="F12" s="101" t="s">
        <v>333</v>
      </c>
      <c r="G12" s="102" t="s">
        <v>304</v>
      </c>
      <c r="H12" s="101" t="s">
        <v>92</v>
      </c>
      <c r="I12" s="102">
        <v>3</v>
      </c>
      <c r="J12" s="102">
        <v>79</v>
      </c>
      <c r="K12" s="102">
        <v>11</v>
      </c>
    </row>
    <row r="13" spans="1:11" ht="30" customHeight="1">
      <c r="A13" s="102">
        <v>101</v>
      </c>
      <c r="B13" s="102">
        <v>2</v>
      </c>
      <c r="C13" s="102">
        <v>121</v>
      </c>
      <c r="D13" s="101" t="s">
        <v>365</v>
      </c>
      <c r="E13" s="102">
        <v>863</v>
      </c>
      <c r="F13" s="101" t="s">
        <v>333</v>
      </c>
      <c r="G13" s="102" t="s">
        <v>304</v>
      </c>
      <c r="H13" s="101" t="s">
        <v>92</v>
      </c>
      <c r="I13" s="102">
        <v>4</v>
      </c>
      <c r="J13" s="102">
        <v>67</v>
      </c>
      <c r="K13" s="102">
        <v>17</v>
      </c>
    </row>
    <row r="14" spans="1:11" ht="30" customHeight="1">
      <c r="A14" s="102">
        <v>101</v>
      </c>
      <c r="B14" s="102">
        <v>2</v>
      </c>
      <c r="C14" s="102">
        <v>121</v>
      </c>
      <c r="D14" s="101" t="s">
        <v>365</v>
      </c>
      <c r="E14" s="102">
        <v>863</v>
      </c>
      <c r="F14" s="101" t="s">
        <v>333</v>
      </c>
      <c r="G14" s="102" t="s">
        <v>304</v>
      </c>
      <c r="H14" s="101" t="s">
        <v>92</v>
      </c>
      <c r="I14" s="102">
        <v>5</v>
      </c>
      <c r="J14" s="102">
        <v>4</v>
      </c>
      <c r="K14" s="102">
        <v>0</v>
      </c>
    </row>
    <row r="15" spans="1:11" ht="30" customHeight="1">
      <c r="A15" s="102">
        <v>101</v>
      </c>
      <c r="B15" s="102">
        <v>2</v>
      </c>
      <c r="C15" s="102">
        <v>121</v>
      </c>
      <c r="D15" s="101" t="s">
        <v>365</v>
      </c>
      <c r="E15" s="102">
        <v>863</v>
      </c>
      <c r="F15" s="101" t="s">
        <v>333</v>
      </c>
      <c r="G15" s="102" t="s">
        <v>304</v>
      </c>
      <c r="H15" s="101" t="s">
        <v>92</v>
      </c>
      <c r="I15" s="102">
        <v>6</v>
      </c>
      <c r="J15" s="102">
        <v>2</v>
      </c>
      <c r="K15" s="102">
        <v>0</v>
      </c>
    </row>
    <row r="16" spans="1:11" ht="30" customHeight="1">
      <c r="A16" s="102">
        <v>101</v>
      </c>
      <c r="B16" s="102">
        <v>2</v>
      </c>
      <c r="C16" s="102">
        <v>121</v>
      </c>
      <c r="D16" s="101" t="s">
        <v>365</v>
      </c>
      <c r="E16" s="102">
        <v>863</v>
      </c>
      <c r="F16" s="101" t="s">
        <v>333</v>
      </c>
      <c r="G16" s="102" t="s">
        <v>317</v>
      </c>
      <c r="H16" s="101" t="s">
        <v>363</v>
      </c>
      <c r="I16" s="102">
        <v>1</v>
      </c>
      <c r="J16" s="102">
        <v>33</v>
      </c>
      <c r="K16" s="102">
        <v>11</v>
      </c>
    </row>
    <row r="17" spans="1:11" ht="30" customHeight="1">
      <c r="A17" s="102">
        <v>101</v>
      </c>
      <c r="B17" s="102">
        <v>2</v>
      </c>
      <c r="C17" s="102">
        <v>121</v>
      </c>
      <c r="D17" s="101" t="s">
        <v>365</v>
      </c>
      <c r="E17" s="102">
        <v>863</v>
      </c>
      <c r="F17" s="101" t="s">
        <v>333</v>
      </c>
      <c r="G17" s="102" t="s">
        <v>317</v>
      </c>
      <c r="H17" s="101" t="s">
        <v>363</v>
      </c>
      <c r="I17" s="102">
        <v>2</v>
      </c>
      <c r="J17" s="102">
        <v>26</v>
      </c>
      <c r="K17" s="102">
        <v>14</v>
      </c>
    </row>
    <row r="18" spans="1:11" ht="30" customHeight="1">
      <c r="A18" s="102">
        <v>101</v>
      </c>
      <c r="B18" s="102">
        <v>2</v>
      </c>
      <c r="C18" s="102">
        <v>121</v>
      </c>
      <c r="D18" s="101" t="s">
        <v>365</v>
      </c>
      <c r="E18" s="102">
        <v>863</v>
      </c>
      <c r="F18" s="101" t="s">
        <v>333</v>
      </c>
      <c r="G18" s="102" t="s">
        <v>317</v>
      </c>
      <c r="H18" s="101" t="s">
        <v>363</v>
      </c>
      <c r="I18" s="102">
        <v>3</v>
      </c>
      <c r="J18" s="102">
        <v>28</v>
      </c>
      <c r="K18" s="102">
        <v>12</v>
      </c>
    </row>
    <row r="19" spans="1:11" ht="30" customHeight="1">
      <c r="A19" s="102">
        <v>101</v>
      </c>
      <c r="B19" s="102">
        <v>2</v>
      </c>
      <c r="C19" s="102">
        <v>121</v>
      </c>
      <c r="D19" s="101" t="s">
        <v>365</v>
      </c>
      <c r="E19" s="102">
        <v>863</v>
      </c>
      <c r="F19" s="101" t="s">
        <v>333</v>
      </c>
      <c r="G19" s="102" t="s">
        <v>317</v>
      </c>
      <c r="H19" s="101" t="s">
        <v>363</v>
      </c>
      <c r="I19" s="102">
        <v>4</v>
      </c>
      <c r="J19" s="102">
        <v>23</v>
      </c>
      <c r="K19" s="102">
        <v>10</v>
      </c>
    </row>
    <row r="20" spans="1:11" ht="30" customHeight="1">
      <c r="A20" s="102">
        <v>101</v>
      </c>
      <c r="B20" s="102">
        <v>2</v>
      </c>
      <c r="C20" s="102">
        <v>121</v>
      </c>
      <c r="D20" s="101" t="s">
        <v>365</v>
      </c>
      <c r="E20" s="102">
        <v>863</v>
      </c>
      <c r="F20" s="101" t="s">
        <v>333</v>
      </c>
      <c r="G20" s="102" t="s">
        <v>317</v>
      </c>
      <c r="H20" s="101" t="s">
        <v>363</v>
      </c>
      <c r="I20" s="102">
        <v>5</v>
      </c>
      <c r="J20" s="102">
        <v>7</v>
      </c>
      <c r="K20" s="102">
        <v>1</v>
      </c>
    </row>
    <row r="21" spans="1:11" ht="30" customHeight="1">
      <c r="A21" s="102">
        <v>101</v>
      </c>
      <c r="B21" s="102">
        <v>2</v>
      </c>
      <c r="C21" s="102">
        <v>121</v>
      </c>
      <c r="D21" s="101" t="s">
        <v>365</v>
      </c>
      <c r="E21" s="102">
        <v>863</v>
      </c>
      <c r="F21" s="101" t="s">
        <v>333</v>
      </c>
      <c r="G21" s="102" t="s">
        <v>317</v>
      </c>
      <c r="H21" s="101" t="s">
        <v>363</v>
      </c>
      <c r="I21" s="102">
        <v>6</v>
      </c>
      <c r="J21" s="102">
        <v>0</v>
      </c>
      <c r="K21" s="102">
        <v>1</v>
      </c>
    </row>
    <row r="22" spans="1:11" ht="30" customHeight="1">
      <c r="A22" s="102">
        <v>101</v>
      </c>
      <c r="B22" s="102">
        <v>2</v>
      </c>
      <c r="C22" s="102">
        <v>122</v>
      </c>
      <c r="D22" s="101" t="s">
        <v>5</v>
      </c>
      <c r="E22" s="102">
        <v>872</v>
      </c>
      <c r="F22" s="101" t="s">
        <v>342</v>
      </c>
      <c r="G22" s="102" t="s">
        <v>302</v>
      </c>
      <c r="H22" s="101" t="s">
        <v>303</v>
      </c>
      <c r="I22" s="102">
        <v>1</v>
      </c>
      <c r="J22" s="102">
        <v>4</v>
      </c>
      <c r="K22" s="102">
        <v>5</v>
      </c>
    </row>
    <row r="23" spans="1:11" ht="30" customHeight="1">
      <c r="A23" s="102">
        <v>101</v>
      </c>
      <c r="B23" s="102">
        <v>2</v>
      </c>
      <c r="C23" s="102">
        <v>122</v>
      </c>
      <c r="D23" s="101" t="s">
        <v>5</v>
      </c>
      <c r="E23" s="102">
        <v>872</v>
      </c>
      <c r="F23" s="101" t="s">
        <v>342</v>
      </c>
      <c r="G23" s="102" t="s">
        <v>302</v>
      </c>
      <c r="H23" s="101" t="s">
        <v>303</v>
      </c>
      <c r="I23" s="102">
        <v>2</v>
      </c>
      <c r="J23" s="102">
        <v>2</v>
      </c>
      <c r="K23" s="102">
        <v>12</v>
      </c>
    </row>
    <row r="24" spans="1:11" ht="30" customHeight="1">
      <c r="A24" s="102">
        <v>101</v>
      </c>
      <c r="B24" s="102">
        <v>2</v>
      </c>
      <c r="C24" s="102">
        <v>122</v>
      </c>
      <c r="D24" s="101" t="s">
        <v>5</v>
      </c>
      <c r="E24" s="102">
        <v>872</v>
      </c>
      <c r="F24" s="101" t="s">
        <v>342</v>
      </c>
      <c r="G24" s="102" t="s">
        <v>302</v>
      </c>
      <c r="H24" s="101" t="s">
        <v>303</v>
      </c>
      <c r="I24" s="102">
        <v>3</v>
      </c>
      <c r="J24" s="102">
        <v>3</v>
      </c>
      <c r="K24" s="102">
        <v>10</v>
      </c>
    </row>
    <row r="25" spans="1:11" ht="30" customHeight="1">
      <c r="A25" s="102">
        <v>101</v>
      </c>
      <c r="B25" s="102">
        <v>2</v>
      </c>
      <c r="C25" s="102">
        <v>122</v>
      </c>
      <c r="D25" s="101" t="s">
        <v>5</v>
      </c>
      <c r="E25" s="102">
        <v>872</v>
      </c>
      <c r="F25" s="101" t="s">
        <v>342</v>
      </c>
      <c r="G25" s="102" t="s">
        <v>302</v>
      </c>
      <c r="H25" s="101" t="s">
        <v>303</v>
      </c>
      <c r="I25" s="102">
        <v>4</v>
      </c>
      <c r="J25" s="102">
        <v>6</v>
      </c>
      <c r="K25" s="102">
        <v>7</v>
      </c>
    </row>
    <row r="26" spans="1:11" ht="30" customHeight="1">
      <c r="A26" s="102">
        <v>101</v>
      </c>
      <c r="B26" s="102">
        <v>2</v>
      </c>
      <c r="C26" s="102">
        <v>122</v>
      </c>
      <c r="D26" s="101" t="s">
        <v>5</v>
      </c>
      <c r="E26" s="102">
        <v>872</v>
      </c>
      <c r="F26" s="101" t="s">
        <v>342</v>
      </c>
      <c r="G26" s="102" t="s">
        <v>302</v>
      </c>
      <c r="H26" s="101" t="s">
        <v>303</v>
      </c>
      <c r="I26" s="102">
        <v>5</v>
      </c>
      <c r="J26" s="102">
        <v>1</v>
      </c>
      <c r="K26" s="102">
        <v>0</v>
      </c>
    </row>
    <row r="27" spans="1:11" ht="30" customHeight="1">
      <c r="A27" s="102">
        <v>101</v>
      </c>
      <c r="B27" s="102">
        <v>2</v>
      </c>
      <c r="C27" s="102">
        <v>122</v>
      </c>
      <c r="D27" s="101" t="s">
        <v>5</v>
      </c>
      <c r="E27" s="102">
        <v>872</v>
      </c>
      <c r="F27" s="101" t="s">
        <v>342</v>
      </c>
      <c r="G27" s="102" t="s">
        <v>304</v>
      </c>
      <c r="H27" s="101" t="s">
        <v>92</v>
      </c>
      <c r="I27" s="102">
        <v>1</v>
      </c>
      <c r="J27" s="102">
        <v>21</v>
      </c>
      <c r="K27" s="102">
        <v>27</v>
      </c>
    </row>
    <row r="28" spans="1:11" ht="30" customHeight="1">
      <c r="A28" s="102">
        <v>101</v>
      </c>
      <c r="B28" s="102">
        <v>2</v>
      </c>
      <c r="C28" s="102">
        <v>122</v>
      </c>
      <c r="D28" s="101" t="s">
        <v>5</v>
      </c>
      <c r="E28" s="102">
        <v>872</v>
      </c>
      <c r="F28" s="101" t="s">
        <v>342</v>
      </c>
      <c r="G28" s="102" t="s">
        <v>304</v>
      </c>
      <c r="H28" s="101" t="s">
        <v>92</v>
      </c>
      <c r="I28" s="102">
        <v>2</v>
      </c>
      <c r="J28" s="102">
        <v>16</v>
      </c>
      <c r="K28" s="102">
        <v>37</v>
      </c>
    </row>
    <row r="29" spans="1:11" ht="30" customHeight="1">
      <c r="A29" s="102">
        <v>101</v>
      </c>
      <c r="B29" s="102">
        <v>2</v>
      </c>
      <c r="C29" s="102">
        <v>122</v>
      </c>
      <c r="D29" s="101" t="s">
        <v>5</v>
      </c>
      <c r="E29" s="102">
        <v>872</v>
      </c>
      <c r="F29" s="101" t="s">
        <v>342</v>
      </c>
      <c r="G29" s="102" t="s">
        <v>304</v>
      </c>
      <c r="H29" s="101" t="s">
        <v>92</v>
      </c>
      <c r="I29" s="102">
        <v>3</v>
      </c>
      <c r="J29" s="102">
        <v>15</v>
      </c>
      <c r="K29" s="102">
        <v>36</v>
      </c>
    </row>
    <row r="30" spans="1:11" ht="30" customHeight="1">
      <c r="A30" s="102">
        <v>101</v>
      </c>
      <c r="B30" s="102">
        <v>2</v>
      </c>
      <c r="C30" s="102">
        <v>122</v>
      </c>
      <c r="D30" s="101" t="s">
        <v>5</v>
      </c>
      <c r="E30" s="102">
        <v>872</v>
      </c>
      <c r="F30" s="101" t="s">
        <v>342</v>
      </c>
      <c r="G30" s="102" t="s">
        <v>304</v>
      </c>
      <c r="H30" s="101" t="s">
        <v>92</v>
      </c>
      <c r="I30" s="102">
        <v>4</v>
      </c>
      <c r="J30" s="102">
        <v>21</v>
      </c>
      <c r="K30" s="102">
        <v>27</v>
      </c>
    </row>
    <row r="31" spans="1:11" ht="30" customHeight="1">
      <c r="A31" s="102">
        <v>101</v>
      </c>
      <c r="B31" s="102">
        <v>2</v>
      </c>
      <c r="C31" s="102">
        <v>122</v>
      </c>
      <c r="D31" s="101" t="s">
        <v>5</v>
      </c>
      <c r="E31" s="102">
        <v>872</v>
      </c>
      <c r="F31" s="101" t="s">
        <v>342</v>
      </c>
      <c r="G31" s="102" t="s">
        <v>304</v>
      </c>
      <c r="H31" s="101" t="s">
        <v>92</v>
      </c>
      <c r="I31" s="102">
        <v>5</v>
      </c>
      <c r="J31" s="102">
        <v>2</v>
      </c>
      <c r="K31" s="102">
        <v>2</v>
      </c>
    </row>
    <row r="32" spans="1:11" ht="30" customHeight="1">
      <c r="A32" s="102">
        <v>101</v>
      </c>
      <c r="B32" s="102">
        <v>2</v>
      </c>
      <c r="C32" s="102">
        <v>122</v>
      </c>
      <c r="D32" s="101" t="s">
        <v>5</v>
      </c>
      <c r="E32" s="102">
        <v>872</v>
      </c>
      <c r="F32" s="101" t="s">
        <v>342</v>
      </c>
      <c r="G32" s="102" t="s">
        <v>304</v>
      </c>
      <c r="H32" s="101" t="s">
        <v>92</v>
      </c>
      <c r="I32" s="102">
        <v>6</v>
      </c>
      <c r="J32" s="102">
        <v>1</v>
      </c>
      <c r="K32" s="102">
        <v>0</v>
      </c>
    </row>
    <row r="33" spans="1:11" ht="30" customHeight="1">
      <c r="A33" s="102">
        <v>101</v>
      </c>
      <c r="B33" s="102">
        <v>2</v>
      </c>
      <c r="C33" s="102">
        <v>499</v>
      </c>
      <c r="D33" s="101" t="s">
        <v>358</v>
      </c>
      <c r="E33" s="102">
        <v>2938</v>
      </c>
      <c r="F33" s="101" t="s">
        <v>377</v>
      </c>
      <c r="G33" s="102" t="s">
        <v>306</v>
      </c>
      <c r="H33" s="101" t="s">
        <v>361</v>
      </c>
      <c r="I33" s="102">
        <v>1</v>
      </c>
      <c r="J33" s="102">
        <v>1</v>
      </c>
      <c r="K33" s="102">
        <v>7</v>
      </c>
    </row>
    <row r="34" spans="1:11" ht="30" customHeight="1">
      <c r="A34" s="102">
        <v>101</v>
      </c>
      <c r="B34" s="102">
        <v>2</v>
      </c>
      <c r="C34" s="102">
        <v>499</v>
      </c>
      <c r="D34" s="101" t="s">
        <v>358</v>
      </c>
      <c r="E34" s="102">
        <v>2938</v>
      </c>
      <c r="F34" s="101" t="s">
        <v>377</v>
      </c>
      <c r="G34" s="102" t="s">
        <v>306</v>
      </c>
      <c r="H34" s="101" t="s">
        <v>361</v>
      </c>
      <c r="I34" s="102">
        <v>2</v>
      </c>
      <c r="J34" s="102">
        <v>5</v>
      </c>
      <c r="K34" s="102">
        <v>6</v>
      </c>
    </row>
    <row r="35" spans="1:11" ht="30" customHeight="1">
      <c r="A35" s="102">
        <v>101</v>
      </c>
      <c r="B35" s="102">
        <v>2</v>
      </c>
      <c r="C35" s="102">
        <v>499</v>
      </c>
      <c r="D35" s="101" t="s">
        <v>358</v>
      </c>
      <c r="E35" s="102">
        <v>2938</v>
      </c>
      <c r="F35" s="101" t="s">
        <v>377</v>
      </c>
      <c r="G35" s="102" t="s">
        <v>306</v>
      </c>
      <c r="H35" s="101" t="s">
        <v>361</v>
      </c>
      <c r="I35" s="102">
        <v>3</v>
      </c>
      <c r="J35" s="102">
        <v>2</v>
      </c>
      <c r="K35" s="102">
        <v>7</v>
      </c>
    </row>
    <row r="36" spans="1:11" ht="30" customHeight="1">
      <c r="A36" s="102">
        <v>101</v>
      </c>
      <c r="B36" s="102">
        <v>2</v>
      </c>
      <c r="C36" s="102">
        <v>499</v>
      </c>
      <c r="D36" s="101" t="s">
        <v>358</v>
      </c>
      <c r="E36" s="102">
        <v>2938</v>
      </c>
      <c r="F36" s="101" t="s">
        <v>377</v>
      </c>
      <c r="G36" s="102" t="s">
        <v>306</v>
      </c>
      <c r="H36" s="101" t="s">
        <v>361</v>
      </c>
      <c r="I36" s="102">
        <v>4</v>
      </c>
      <c r="J36" s="102">
        <v>4</v>
      </c>
      <c r="K36" s="102">
        <v>7</v>
      </c>
    </row>
    <row r="37" spans="1:11" ht="30" customHeight="1">
      <c r="A37" s="102">
        <v>101</v>
      </c>
      <c r="B37" s="102">
        <v>2</v>
      </c>
      <c r="C37" s="102">
        <v>499</v>
      </c>
      <c r="D37" s="101" t="s">
        <v>358</v>
      </c>
      <c r="E37" s="102">
        <v>2938</v>
      </c>
      <c r="F37" s="101" t="s">
        <v>377</v>
      </c>
      <c r="G37" s="102" t="s">
        <v>306</v>
      </c>
      <c r="H37" s="101" t="s">
        <v>361</v>
      </c>
      <c r="I37" s="102">
        <v>5</v>
      </c>
      <c r="J37" s="102">
        <v>1</v>
      </c>
      <c r="K37" s="102">
        <v>4</v>
      </c>
    </row>
    <row r="38" spans="1:11" ht="30" customHeight="1">
      <c r="A38" s="102">
        <v>101</v>
      </c>
      <c r="B38" s="102">
        <v>2</v>
      </c>
      <c r="C38" s="102">
        <v>499</v>
      </c>
      <c r="D38" s="101" t="s">
        <v>358</v>
      </c>
      <c r="E38" s="102">
        <v>2869</v>
      </c>
      <c r="F38" s="101" t="s">
        <v>359</v>
      </c>
      <c r="G38" s="103" t="s">
        <v>374</v>
      </c>
      <c r="H38" s="101" t="s">
        <v>375</v>
      </c>
      <c r="I38" s="102">
        <v>4</v>
      </c>
      <c r="J38" s="102">
        <v>1</v>
      </c>
      <c r="K38" s="102">
        <v>13</v>
      </c>
    </row>
    <row r="39" spans="1:11" ht="30" customHeight="1">
      <c r="A39" s="102">
        <v>101</v>
      </c>
      <c r="B39" s="102">
        <v>2</v>
      </c>
      <c r="C39" s="102">
        <v>125</v>
      </c>
      <c r="D39" s="101" t="s">
        <v>354</v>
      </c>
      <c r="E39" s="102">
        <v>2907</v>
      </c>
      <c r="F39" s="101" t="s">
        <v>355</v>
      </c>
      <c r="G39" s="102" t="s">
        <v>302</v>
      </c>
      <c r="H39" s="101" t="s">
        <v>360</v>
      </c>
      <c r="I39" s="102">
        <v>1</v>
      </c>
      <c r="J39" s="102">
        <v>4</v>
      </c>
      <c r="K39" s="102">
        <v>1</v>
      </c>
    </row>
    <row r="40" spans="1:11" ht="30" customHeight="1">
      <c r="A40" s="102">
        <v>101</v>
      </c>
      <c r="B40" s="102">
        <v>2</v>
      </c>
      <c r="C40" s="102">
        <v>125</v>
      </c>
      <c r="D40" s="101" t="s">
        <v>354</v>
      </c>
      <c r="E40" s="102">
        <v>2907</v>
      </c>
      <c r="F40" s="101" t="s">
        <v>355</v>
      </c>
      <c r="G40" s="102" t="s">
        <v>302</v>
      </c>
      <c r="H40" s="101" t="s">
        <v>360</v>
      </c>
      <c r="I40" s="102">
        <v>2</v>
      </c>
      <c r="J40" s="102">
        <v>7</v>
      </c>
      <c r="K40" s="102">
        <v>4</v>
      </c>
    </row>
    <row r="41" spans="1:11" ht="30" customHeight="1">
      <c r="A41" s="102">
        <v>101</v>
      </c>
      <c r="B41" s="102">
        <v>2</v>
      </c>
      <c r="C41" s="102">
        <v>125</v>
      </c>
      <c r="D41" s="101" t="s">
        <v>354</v>
      </c>
      <c r="E41" s="102">
        <v>2907</v>
      </c>
      <c r="F41" s="101" t="s">
        <v>355</v>
      </c>
      <c r="G41" s="102" t="s">
        <v>302</v>
      </c>
      <c r="H41" s="101" t="s">
        <v>360</v>
      </c>
      <c r="I41" s="102">
        <v>4</v>
      </c>
      <c r="J41" s="102">
        <v>1</v>
      </c>
      <c r="K41" s="102">
        <v>0</v>
      </c>
    </row>
    <row r="42" spans="1:11" ht="30" customHeight="1">
      <c r="A42" s="102">
        <v>101</v>
      </c>
      <c r="B42" s="102">
        <v>2</v>
      </c>
      <c r="C42" s="102">
        <v>119</v>
      </c>
      <c r="D42" s="101" t="s">
        <v>6</v>
      </c>
      <c r="E42" s="103">
        <v>4747</v>
      </c>
      <c r="F42" s="101" t="s">
        <v>325</v>
      </c>
      <c r="G42" s="102" t="s">
        <v>302</v>
      </c>
      <c r="H42" s="101" t="s">
        <v>360</v>
      </c>
      <c r="I42" s="102">
        <v>1</v>
      </c>
      <c r="J42" s="102">
        <v>8</v>
      </c>
      <c r="K42" s="102">
        <v>3</v>
      </c>
    </row>
    <row r="43" spans="1:11" ht="30" customHeight="1">
      <c r="A43" s="102">
        <v>101</v>
      </c>
      <c r="B43" s="102">
        <v>2</v>
      </c>
      <c r="C43" s="102">
        <v>119</v>
      </c>
      <c r="D43" s="101" t="s">
        <v>6</v>
      </c>
      <c r="E43" s="103">
        <v>4747</v>
      </c>
      <c r="F43" s="101" t="s">
        <v>325</v>
      </c>
      <c r="G43" s="102" t="s">
        <v>302</v>
      </c>
      <c r="H43" s="101" t="s">
        <v>360</v>
      </c>
      <c r="I43" s="102">
        <v>2</v>
      </c>
      <c r="J43" s="102">
        <v>4</v>
      </c>
      <c r="K43" s="102">
        <v>4</v>
      </c>
    </row>
    <row r="44" spans="1:11" ht="30" customHeight="1">
      <c r="A44" s="102">
        <v>101</v>
      </c>
      <c r="B44" s="102">
        <v>2</v>
      </c>
      <c r="C44" s="102">
        <v>119</v>
      </c>
      <c r="D44" s="101" t="s">
        <v>6</v>
      </c>
      <c r="E44" s="103">
        <v>4747</v>
      </c>
      <c r="F44" s="101" t="s">
        <v>325</v>
      </c>
      <c r="G44" s="102" t="s">
        <v>302</v>
      </c>
      <c r="H44" s="101" t="s">
        <v>360</v>
      </c>
      <c r="I44" s="102">
        <v>3</v>
      </c>
      <c r="J44" s="102">
        <v>3</v>
      </c>
      <c r="K44" s="102">
        <v>5</v>
      </c>
    </row>
    <row r="45" spans="1:11" ht="30" customHeight="1">
      <c r="A45" s="102">
        <v>101</v>
      </c>
      <c r="B45" s="102">
        <v>2</v>
      </c>
      <c r="C45" s="102">
        <v>119</v>
      </c>
      <c r="D45" s="101" t="s">
        <v>6</v>
      </c>
      <c r="E45" s="103">
        <v>4747</v>
      </c>
      <c r="F45" s="101" t="s">
        <v>325</v>
      </c>
      <c r="G45" s="102" t="s">
        <v>302</v>
      </c>
      <c r="H45" s="101" t="s">
        <v>360</v>
      </c>
      <c r="I45" s="102">
        <v>4</v>
      </c>
      <c r="J45" s="102">
        <v>1</v>
      </c>
      <c r="K45" s="102">
        <v>2</v>
      </c>
    </row>
    <row r="46" spans="1:11" ht="30" customHeight="1">
      <c r="A46" s="102">
        <v>101</v>
      </c>
      <c r="B46" s="102">
        <v>2</v>
      </c>
      <c r="C46" s="102">
        <v>119</v>
      </c>
      <c r="D46" s="101" t="s">
        <v>6</v>
      </c>
      <c r="E46" s="103">
        <v>4747</v>
      </c>
      <c r="F46" s="101" t="s">
        <v>325</v>
      </c>
      <c r="G46" s="102" t="s">
        <v>304</v>
      </c>
      <c r="H46" s="101" t="s">
        <v>92</v>
      </c>
      <c r="I46" s="102">
        <v>1</v>
      </c>
      <c r="J46" s="102">
        <v>23</v>
      </c>
      <c r="K46" s="102">
        <v>20</v>
      </c>
    </row>
    <row r="47" spans="1:11" ht="30" customHeight="1">
      <c r="A47" s="102">
        <v>101</v>
      </c>
      <c r="B47" s="102">
        <v>2</v>
      </c>
      <c r="C47" s="102">
        <v>119</v>
      </c>
      <c r="D47" s="101" t="s">
        <v>6</v>
      </c>
      <c r="E47" s="103">
        <v>4747</v>
      </c>
      <c r="F47" s="101" t="s">
        <v>325</v>
      </c>
      <c r="G47" s="102" t="s">
        <v>304</v>
      </c>
      <c r="H47" s="101" t="s">
        <v>92</v>
      </c>
      <c r="I47" s="102">
        <v>2</v>
      </c>
      <c r="J47" s="102">
        <v>25</v>
      </c>
      <c r="K47" s="102">
        <v>14</v>
      </c>
    </row>
    <row r="48" spans="1:11" ht="30" customHeight="1">
      <c r="A48" s="102">
        <v>101</v>
      </c>
      <c r="B48" s="102">
        <v>2</v>
      </c>
      <c r="C48" s="102">
        <v>119</v>
      </c>
      <c r="D48" s="101" t="s">
        <v>6</v>
      </c>
      <c r="E48" s="103">
        <v>4747</v>
      </c>
      <c r="F48" s="101" t="s">
        <v>325</v>
      </c>
      <c r="G48" s="102" t="s">
        <v>304</v>
      </c>
      <c r="H48" s="101" t="s">
        <v>92</v>
      </c>
      <c r="I48" s="102">
        <v>3</v>
      </c>
      <c r="J48" s="102">
        <v>32</v>
      </c>
      <c r="K48" s="102">
        <v>11</v>
      </c>
    </row>
    <row r="49" spans="1:11" ht="30" customHeight="1">
      <c r="A49" s="102">
        <v>101</v>
      </c>
      <c r="B49" s="102">
        <v>2</v>
      </c>
      <c r="C49" s="102">
        <v>119</v>
      </c>
      <c r="D49" s="101" t="s">
        <v>6</v>
      </c>
      <c r="E49" s="103">
        <v>4747</v>
      </c>
      <c r="F49" s="101" t="s">
        <v>325</v>
      </c>
      <c r="G49" s="102" t="s">
        <v>304</v>
      </c>
      <c r="H49" s="101" t="s">
        <v>92</v>
      </c>
      <c r="I49" s="102">
        <v>4</v>
      </c>
      <c r="J49" s="102">
        <v>28</v>
      </c>
      <c r="K49" s="102">
        <v>16</v>
      </c>
    </row>
    <row r="50" spans="1:11" ht="30" customHeight="1">
      <c r="A50" s="102">
        <v>101</v>
      </c>
      <c r="B50" s="102">
        <v>2</v>
      </c>
      <c r="C50" s="102">
        <v>119</v>
      </c>
      <c r="D50" s="101" t="s">
        <v>6</v>
      </c>
      <c r="E50" s="103">
        <v>4747</v>
      </c>
      <c r="F50" s="101" t="s">
        <v>325</v>
      </c>
      <c r="G50" s="102" t="s">
        <v>304</v>
      </c>
      <c r="H50" s="101" t="s">
        <v>92</v>
      </c>
      <c r="I50" s="102">
        <v>5</v>
      </c>
      <c r="J50" s="102">
        <v>9</v>
      </c>
      <c r="K50" s="102">
        <v>2</v>
      </c>
    </row>
    <row r="51" spans="1:11" ht="30" customHeight="1">
      <c r="A51" s="102">
        <v>101</v>
      </c>
      <c r="B51" s="102">
        <v>2</v>
      </c>
      <c r="C51" s="102">
        <v>119</v>
      </c>
      <c r="D51" s="101" t="s">
        <v>6</v>
      </c>
      <c r="E51" s="103">
        <v>4747</v>
      </c>
      <c r="F51" s="101" t="s">
        <v>325</v>
      </c>
      <c r="G51" s="102" t="s">
        <v>317</v>
      </c>
      <c r="H51" s="101" t="s">
        <v>363</v>
      </c>
      <c r="I51" s="102">
        <v>1</v>
      </c>
      <c r="J51" s="102">
        <v>27</v>
      </c>
      <c r="K51" s="102">
        <v>22</v>
      </c>
    </row>
    <row r="52" spans="1:11" ht="30" customHeight="1">
      <c r="A52" s="102">
        <v>101</v>
      </c>
      <c r="B52" s="102">
        <v>2</v>
      </c>
      <c r="C52" s="102">
        <v>119</v>
      </c>
      <c r="D52" s="101" t="s">
        <v>6</v>
      </c>
      <c r="E52" s="103">
        <v>4747</v>
      </c>
      <c r="F52" s="101" t="s">
        <v>325</v>
      </c>
      <c r="G52" s="102" t="s">
        <v>317</v>
      </c>
      <c r="H52" s="101" t="s">
        <v>363</v>
      </c>
      <c r="I52" s="102">
        <v>2</v>
      </c>
      <c r="J52" s="102">
        <v>24</v>
      </c>
      <c r="K52" s="102">
        <v>21</v>
      </c>
    </row>
    <row r="53" spans="1:11" ht="30" customHeight="1">
      <c r="A53" s="102">
        <v>101</v>
      </c>
      <c r="B53" s="102">
        <v>2</v>
      </c>
      <c r="C53" s="102">
        <v>119</v>
      </c>
      <c r="D53" s="101" t="s">
        <v>6</v>
      </c>
      <c r="E53" s="103">
        <v>4747</v>
      </c>
      <c r="F53" s="101" t="s">
        <v>325</v>
      </c>
      <c r="G53" s="102" t="s">
        <v>317</v>
      </c>
      <c r="H53" s="101" t="s">
        <v>363</v>
      </c>
      <c r="I53" s="102">
        <v>3</v>
      </c>
      <c r="J53" s="102">
        <v>24</v>
      </c>
      <c r="K53" s="102">
        <v>20</v>
      </c>
    </row>
    <row r="54" spans="1:11" ht="30" customHeight="1">
      <c r="A54" s="102">
        <v>101</v>
      </c>
      <c r="B54" s="102">
        <v>2</v>
      </c>
      <c r="C54" s="102">
        <v>119</v>
      </c>
      <c r="D54" s="101" t="s">
        <v>6</v>
      </c>
      <c r="E54" s="103">
        <v>4747</v>
      </c>
      <c r="F54" s="101" t="s">
        <v>325</v>
      </c>
      <c r="G54" s="102" t="s">
        <v>317</v>
      </c>
      <c r="H54" s="101" t="s">
        <v>363</v>
      </c>
      <c r="I54" s="102">
        <v>4</v>
      </c>
      <c r="J54" s="102">
        <v>16</v>
      </c>
      <c r="K54" s="102">
        <v>11</v>
      </c>
    </row>
    <row r="55" spans="1:11" ht="30" customHeight="1">
      <c r="A55" s="102">
        <v>101</v>
      </c>
      <c r="B55" s="102">
        <v>2</v>
      </c>
      <c r="C55" s="102">
        <v>119</v>
      </c>
      <c r="D55" s="101" t="s">
        <v>6</v>
      </c>
      <c r="E55" s="103">
        <v>4747</v>
      </c>
      <c r="F55" s="101" t="s">
        <v>325</v>
      </c>
      <c r="G55" s="102" t="s">
        <v>317</v>
      </c>
      <c r="H55" s="101" t="s">
        <v>363</v>
      </c>
      <c r="I55" s="102">
        <v>5</v>
      </c>
      <c r="J55" s="102">
        <v>2</v>
      </c>
      <c r="K55" s="102">
        <v>0</v>
      </c>
    </row>
    <row r="56" spans="1:11" ht="30" customHeight="1">
      <c r="A56" s="102">
        <v>101</v>
      </c>
      <c r="B56" s="102">
        <v>2</v>
      </c>
      <c r="C56" s="102">
        <v>120</v>
      </c>
      <c r="D56" s="101" t="s">
        <v>7</v>
      </c>
      <c r="E56" s="102">
        <v>854</v>
      </c>
      <c r="F56" s="101" t="s">
        <v>326</v>
      </c>
      <c r="G56" s="102" t="s">
        <v>302</v>
      </c>
      <c r="H56" s="101" t="s">
        <v>360</v>
      </c>
      <c r="I56" s="102">
        <v>1</v>
      </c>
      <c r="J56" s="102">
        <v>7</v>
      </c>
      <c r="K56" s="102">
        <v>2</v>
      </c>
    </row>
    <row r="57" spans="1:11" ht="30" customHeight="1">
      <c r="A57" s="102">
        <v>101</v>
      </c>
      <c r="B57" s="102">
        <v>2</v>
      </c>
      <c r="C57" s="102">
        <v>120</v>
      </c>
      <c r="D57" s="101" t="s">
        <v>7</v>
      </c>
      <c r="E57" s="102">
        <v>854</v>
      </c>
      <c r="F57" s="101" t="s">
        <v>326</v>
      </c>
      <c r="G57" s="102" t="s">
        <v>302</v>
      </c>
      <c r="H57" s="101" t="s">
        <v>360</v>
      </c>
      <c r="I57" s="102">
        <v>2</v>
      </c>
      <c r="J57" s="102">
        <v>5</v>
      </c>
      <c r="K57" s="102">
        <v>6</v>
      </c>
    </row>
    <row r="58" spans="1:11" ht="30" customHeight="1">
      <c r="A58" s="102">
        <v>101</v>
      </c>
      <c r="B58" s="102">
        <v>2</v>
      </c>
      <c r="C58" s="102">
        <v>120</v>
      </c>
      <c r="D58" s="101" t="s">
        <v>7</v>
      </c>
      <c r="E58" s="102">
        <v>854</v>
      </c>
      <c r="F58" s="101" t="s">
        <v>326</v>
      </c>
      <c r="G58" s="102" t="s">
        <v>302</v>
      </c>
      <c r="H58" s="101" t="s">
        <v>360</v>
      </c>
      <c r="I58" s="102">
        <v>3</v>
      </c>
      <c r="J58" s="102">
        <v>8</v>
      </c>
      <c r="K58" s="102">
        <v>1</v>
      </c>
    </row>
    <row r="59" spans="1:11" ht="30" customHeight="1">
      <c r="A59" s="102">
        <v>101</v>
      </c>
      <c r="B59" s="102">
        <v>2</v>
      </c>
      <c r="C59" s="102">
        <v>120</v>
      </c>
      <c r="D59" s="101" t="s">
        <v>7</v>
      </c>
      <c r="E59" s="102">
        <v>854</v>
      </c>
      <c r="F59" s="101" t="s">
        <v>326</v>
      </c>
      <c r="G59" s="102" t="s">
        <v>302</v>
      </c>
      <c r="H59" s="101" t="s">
        <v>360</v>
      </c>
      <c r="I59" s="102">
        <v>4</v>
      </c>
      <c r="J59" s="102">
        <v>2</v>
      </c>
      <c r="K59" s="102">
        <v>1</v>
      </c>
    </row>
    <row r="60" spans="1:11" ht="30" customHeight="1">
      <c r="A60" s="102">
        <v>101</v>
      </c>
      <c r="B60" s="102">
        <v>2</v>
      </c>
      <c r="C60" s="102">
        <v>120</v>
      </c>
      <c r="D60" s="101" t="s">
        <v>7</v>
      </c>
      <c r="E60" s="102">
        <v>854</v>
      </c>
      <c r="F60" s="101" t="s">
        <v>326</v>
      </c>
      <c r="G60" s="102" t="s">
        <v>302</v>
      </c>
      <c r="H60" s="101" t="s">
        <v>360</v>
      </c>
      <c r="I60" s="102">
        <v>5</v>
      </c>
      <c r="J60" s="102">
        <v>0</v>
      </c>
      <c r="K60" s="102">
        <v>1</v>
      </c>
    </row>
    <row r="61" spans="1:11" ht="30" customHeight="1">
      <c r="A61" s="102">
        <v>101</v>
      </c>
      <c r="B61" s="102">
        <v>2</v>
      </c>
      <c r="C61" s="102">
        <v>120</v>
      </c>
      <c r="D61" s="101" t="s">
        <v>7</v>
      </c>
      <c r="E61" s="102">
        <v>854</v>
      </c>
      <c r="F61" s="101" t="s">
        <v>326</v>
      </c>
      <c r="G61" s="102" t="s">
        <v>304</v>
      </c>
      <c r="H61" s="101" t="s">
        <v>92</v>
      </c>
      <c r="I61" s="102">
        <v>1</v>
      </c>
      <c r="J61" s="102">
        <v>30</v>
      </c>
      <c r="K61" s="102">
        <v>18</v>
      </c>
    </row>
    <row r="62" spans="1:11" ht="30" customHeight="1">
      <c r="A62" s="102">
        <v>101</v>
      </c>
      <c r="B62" s="102">
        <v>2</v>
      </c>
      <c r="C62" s="102">
        <v>120</v>
      </c>
      <c r="D62" s="101" t="s">
        <v>7</v>
      </c>
      <c r="E62" s="102">
        <v>854</v>
      </c>
      <c r="F62" s="101" t="s">
        <v>326</v>
      </c>
      <c r="G62" s="102" t="s">
        <v>304</v>
      </c>
      <c r="H62" s="101" t="s">
        <v>92</v>
      </c>
      <c r="I62" s="102">
        <v>2</v>
      </c>
      <c r="J62" s="102">
        <v>28</v>
      </c>
      <c r="K62" s="102">
        <v>20</v>
      </c>
    </row>
    <row r="63" spans="1:11" ht="30" customHeight="1">
      <c r="A63" s="102">
        <v>101</v>
      </c>
      <c r="B63" s="102">
        <v>2</v>
      </c>
      <c r="C63" s="102">
        <v>120</v>
      </c>
      <c r="D63" s="101" t="s">
        <v>7</v>
      </c>
      <c r="E63" s="102">
        <v>854</v>
      </c>
      <c r="F63" s="101" t="s">
        <v>326</v>
      </c>
      <c r="G63" s="102" t="s">
        <v>304</v>
      </c>
      <c r="H63" s="101" t="s">
        <v>92</v>
      </c>
      <c r="I63" s="102">
        <v>3</v>
      </c>
      <c r="J63" s="102">
        <v>20</v>
      </c>
      <c r="K63" s="102">
        <v>22</v>
      </c>
    </row>
    <row r="64" spans="1:11" ht="30" customHeight="1">
      <c r="A64" s="102">
        <v>101</v>
      </c>
      <c r="B64" s="102">
        <v>2</v>
      </c>
      <c r="C64" s="102">
        <v>120</v>
      </c>
      <c r="D64" s="101" t="s">
        <v>7</v>
      </c>
      <c r="E64" s="102">
        <v>854</v>
      </c>
      <c r="F64" s="101" t="s">
        <v>326</v>
      </c>
      <c r="G64" s="102" t="s">
        <v>304</v>
      </c>
      <c r="H64" s="101" t="s">
        <v>92</v>
      </c>
      <c r="I64" s="102">
        <v>4</v>
      </c>
      <c r="J64" s="102">
        <v>29</v>
      </c>
      <c r="K64" s="102">
        <v>16</v>
      </c>
    </row>
    <row r="65" spans="1:11" ht="30" customHeight="1">
      <c r="A65" s="102">
        <v>101</v>
      </c>
      <c r="B65" s="102">
        <v>2</v>
      </c>
      <c r="C65" s="102">
        <v>120</v>
      </c>
      <c r="D65" s="101" t="s">
        <v>7</v>
      </c>
      <c r="E65" s="102">
        <v>854</v>
      </c>
      <c r="F65" s="101" t="s">
        <v>326</v>
      </c>
      <c r="G65" s="102" t="s">
        <v>304</v>
      </c>
      <c r="H65" s="101" t="s">
        <v>92</v>
      </c>
      <c r="I65" s="102">
        <v>5</v>
      </c>
      <c r="J65" s="102">
        <v>4</v>
      </c>
      <c r="K65" s="102">
        <v>0</v>
      </c>
    </row>
    <row r="66" spans="1:11" ht="30" customHeight="1">
      <c r="A66" s="102">
        <v>101</v>
      </c>
      <c r="B66" s="102">
        <v>2</v>
      </c>
      <c r="C66" s="102">
        <v>122</v>
      </c>
      <c r="D66" s="101" t="s">
        <v>5</v>
      </c>
      <c r="E66" s="102">
        <v>870</v>
      </c>
      <c r="F66" s="101" t="s">
        <v>341</v>
      </c>
      <c r="G66" s="102" t="s">
        <v>302</v>
      </c>
      <c r="H66" s="101" t="s">
        <v>303</v>
      </c>
      <c r="I66" s="102">
        <v>1</v>
      </c>
      <c r="J66" s="102">
        <v>2</v>
      </c>
      <c r="K66" s="102">
        <v>2</v>
      </c>
    </row>
    <row r="67" spans="1:11" ht="30" customHeight="1">
      <c r="A67" s="102">
        <v>101</v>
      </c>
      <c r="B67" s="102">
        <v>2</v>
      </c>
      <c r="C67" s="102">
        <v>122</v>
      </c>
      <c r="D67" s="101" t="s">
        <v>5</v>
      </c>
      <c r="E67" s="102">
        <v>870</v>
      </c>
      <c r="F67" s="101" t="s">
        <v>341</v>
      </c>
      <c r="G67" s="102" t="s">
        <v>302</v>
      </c>
      <c r="H67" s="101" t="s">
        <v>303</v>
      </c>
      <c r="I67" s="102">
        <v>2</v>
      </c>
      <c r="J67" s="102">
        <v>6</v>
      </c>
      <c r="K67" s="102">
        <v>8</v>
      </c>
    </row>
    <row r="68" spans="1:11" ht="30" customHeight="1">
      <c r="A68" s="102">
        <v>101</v>
      </c>
      <c r="B68" s="102">
        <v>2</v>
      </c>
      <c r="C68" s="102">
        <v>122</v>
      </c>
      <c r="D68" s="101" t="s">
        <v>5</v>
      </c>
      <c r="E68" s="102">
        <v>870</v>
      </c>
      <c r="F68" s="101" t="s">
        <v>341</v>
      </c>
      <c r="G68" s="102" t="s">
        <v>302</v>
      </c>
      <c r="H68" s="101" t="s">
        <v>303</v>
      </c>
      <c r="I68" s="102">
        <v>3</v>
      </c>
      <c r="J68" s="102">
        <v>4</v>
      </c>
      <c r="K68" s="102">
        <v>3</v>
      </c>
    </row>
    <row r="69" spans="1:11" ht="30" customHeight="1">
      <c r="A69" s="102">
        <v>101</v>
      </c>
      <c r="B69" s="102">
        <v>2</v>
      </c>
      <c r="C69" s="102">
        <v>122</v>
      </c>
      <c r="D69" s="101" t="s">
        <v>5</v>
      </c>
      <c r="E69" s="102">
        <v>870</v>
      </c>
      <c r="F69" s="101" t="s">
        <v>341</v>
      </c>
      <c r="G69" s="102" t="s">
        <v>302</v>
      </c>
      <c r="H69" s="101" t="s">
        <v>303</v>
      </c>
      <c r="I69" s="102">
        <v>4</v>
      </c>
      <c r="J69" s="102">
        <v>5</v>
      </c>
      <c r="K69" s="102">
        <v>4</v>
      </c>
    </row>
    <row r="70" spans="1:11" ht="30" customHeight="1">
      <c r="A70" s="102">
        <v>101</v>
      </c>
      <c r="B70" s="102">
        <v>2</v>
      </c>
      <c r="C70" s="102">
        <v>122</v>
      </c>
      <c r="D70" s="101" t="s">
        <v>5</v>
      </c>
      <c r="E70" s="102">
        <v>870</v>
      </c>
      <c r="F70" s="101" t="s">
        <v>341</v>
      </c>
      <c r="G70" s="102" t="s">
        <v>304</v>
      </c>
      <c r="H70" s="101" t="s">
        <v>92</v>
      </c>
      <c r="I70" s="102">
        <v>1</v>
      </c>
      <c r="J70" s="102">
        <v>31</v>
      </c>
      <c r="K70" s="102">
        <v>19</v>
      </c>
    </row>
    <row r="71" spans="1:11" ht="30" customHeight="1">
      <c r="A71" s="102">
        <v>101</v>
      </c>
      <c r="B71" s="102">
        <v>2</v>
      </c>
      <c r="C71" s="102">
        <v>122</v>
      </c>
      <c r="D71" s="101" t="s">
        <v>5</v>
      </c>
      <c r="E71" s="102">
        <v>870</v>
      </c>
      <c r="F71" s="101" t="s">
        <v>341</v>
      </c>
      <c r="G71" s="102" t="s">
        <v>304</v>
      </c>
      <c r="H71" s="101" t="s">
        <v>92</v>
      </c>
      <c r="I71" s="102">
        <v>2</v>
      </c>
      <c r="J71" s="102">
        <v>22</v>
      </c>
      <c r="K71" s="102">
        <v>28</v>
      </c>
    </row>
    <row r="72" spans="1:11" ht="30" customHeight="1">
      <c r="A72" s="102">
        <v>101</v>
      </c>
      <c r="B72" s="102">
        <v>2</v>
      </c>
      <c r="C72" s="102">
        <v>122</v>
      </c>
      <c r="D72" s="101" t="s">
        <v>5</v>
      </c>
      <c r="E72" s="102">
        <v>870</v>
      </c>
      <c r="F72" s="101" t="s">
        <v>341</v>
      </c>
      <c r="G72" s="102" t="s">
        <v>304</v>
      </c>
      <c r="H72" s="101" t="s">
        <v>92</v>
      </c>
      <c r="I72" s="102">
        <v>3</v>
      </c>
      <c r="J72" s="102">
        <v>21</v>
      </c>
      <c r="K72" s="102">
        <v>25</v>
      </c>
    </row>
    <row r="73" spans="1:11" ht="30" customHeight="1">
      <c r="A73" s="102">
        <v>101</v>
      </c>
      <c r="B73" s="102">
        <v>2</v>
      </c>
      <c r="C73" s="102">
        <v>122</v>
      </c>
      <c r="D73" s="101" t="s">
        <v>5</v>
      </c>
      <c r="E73" s="102">
        <v>870</v>
      </c>
      <c r="F73" s="101" t="s">
        <v>341</v>
      </c>
      <c r="G73" s="102" t="s">
        <v>304</v>
      </c>
      <c r="H73" s="101" t="s">
        <v>92</v>
      </c>
      <c r="I73" s="102">
        <v>4</v>
      </c>
      <c r="J73" s="102">
        <v>29</v>
      </c>
      <c r="K73" s="102">
        <v>20</v>
      </c>
    </row>
    <row r="74" spans="1:11" ht="30" customHeight="1">
      <c r="A74" s="102">
        <v>101</v>
      </c>
      <c r="B74" s="102">
        <v>2</v>
      </c>
      <c r="C74" s="102">
        <v>122</v>
      </c>
      <c r="D74" s="101" t="s">
        <v>5</v>
      </c>
      <c r="E74" s="102">
        <v>870</v>
      </c>
      <c r="F74" s="101" t="s">
        <v>341</v>
      </c>
      <c r="G74" s="102" t="s">
        <v>304</v>
      </c>
      <c r="H74" s="101" t="s">
        <v>92</v>
      </c>
      <c r="I74" s="102">
        <v>5</v>
      </c>
      <c r="J74" s="102">
        <v>1</v>
      </c>
      <c r="K74" s="102">
        <v>1</v>
      </c>
    </row>
    <row r="75" spans="1:11" ht="30" customHeight="1">
      <c r="A75" s="102">
        <v>101</v>
      </c>
      <c r="B75" s="102">
        <v>2</v>
      </c>
      <c r="C75" s="102">
        <v>499</v>
      </c>
      <c r="D75" s="101" t="s">
        <v>358</v>
      </c>
      <c r="E75" s="102">
        <v>2939</v>
      </c>
      <c r="F75" s="101" t="s">
        <v>378</v>
      </c>
      <c r="G75" s="102" t="s">
        <v>306</v>
      </c>
      <c r="H75" s="101" t="s">
        <v>361</v>
      </c>
      <c r="I75" s="102">
        <v>1</v>
      </c>
      <c r="J75" s="102">
        <v>4</v>
      </c>
      <c r="K75" s="102">
        <v>9</v>
      </c>
    </row>
    <row r="76" spans="1:11" ht="30" customHeight="1">
      <c r="A76" s="102">
        <v>101</v>
      </c>
      <c r="B76" s="102">
        <v>2</v>
      </c>
      <c r="C76" s="102">
        <v>499</v>
      </c>
      <c r="D76" s="101" t="s">
        <v>358</v>
      </c>
      <c r="E76" s="102">
        <v>2939</v>
      </c>
      <c r="F76" s="101" t="s">
        <v>378</v>
      </c>
      <c r="G76" s="102" t="s">
        <v>306</v>
      </c>
      <c r="H76" s="101" t="s">
        <v>361</v>
      </c>
      <c r="I76" s="102">
        <v>2</v>
      </c>
      <c r="J76" s="102">
        <v>4</v>
      </c>
      <c r="K76" s="102">
        <v>7</v>
      </c>
    </row>
    <row r="77" spans="1:11" ht="30" customHeight="1">
      <c r="A77" s="102">
        <v>101</v>
      </c>
      <c r="B77" s="102">
        <v>2</v>
      </c>
      <c r="C77" s="102">
        <v>499</v>
      </c>
      <c r="D77" s="101" t="s">
        <v>358</v>
      </c>
      <c r="E77" s="102">
        <v>2939</v>
      </c>
      <c r="F77" s="101" t="s">
        <v>378</v>
      </c>
      <c r="G77" s="102" t="s">
        <v>306</v>
      </c>
      <c r="H77" s="101" t="s">
        <v>361</v>
      </c>
      <c r="I77" s="102">
        <v>3</v>
      </c>
      <c r="J77" s="102">
        <v>5</v>
      </c>
      <c r="K77" s="102">
        <v>2</v>
      </c>
    </row>
    <row r="78" spans="1:11" ht="30" customHeight="1">
      <c r="A78" s="102">
        <v>101</v>
      </c>
      <c r="B78" s="102">
        <v>2</v>
      </c>
      <c r="C78" s="102">
        <v>499</v>
      </c>
      <c r="D78" s="101" t="s">
        <v>358</v>
      </c>
      <c r="E78" s="102">
        <v>2939</v>
      </c>
      <c r="F78" s="101" t="s">
        <v>378</v>
      </c>
      <c r="G78" s="102" t="s">
        <v>306</v>
      </c>
      <c r="H78" s="101" t="s">
        <v>361</v>
      </c>
      <c r="I78" s="102">
        <v>4</v>
      </c>
      <c r="J78" s="102">
        <v>6</v>
      </c>
      <c r="K78" s="102">
        <v>6</v>
      </c>
    </row>
    <row r="79" spans="1:11" ht="30" customHeight="1">
      <c r="A79" s="102">
        <v>101</v>
      </c>
      <c r="B79" s="102">
        <v>2</v>
      </c>
      <c r="C79" s="102">
        <v>499</v>
      </c>
      <c r="D79" s="101" t="s">
        <v>358</v>
      </c>
      <c r="E79" s="102">
        <v>2939</v>
      </c>
      <c r="F79" s="101" t="s">
        <v>378</v>
      </c>
      <c r="G79" s="102" t="s">
        <v>306</v>
      </c>
      <c r="H79" s="101" t="s">
        <v>361</v>
      </c>
      <c r="I79" s="102">
        <v>5</v>
      </c>
      <c r="J79" s="102">
        <v>1</v>
      </c>
      <c r="K79" s="102">
        <v>0</v>
      </c>
    </row>
    <row r="80" spans="1:11" ht="30" customHeight="1">
      <c r="A80" s="102">
        <v>101</v>
      </c>
      <c r="B80" s="102">
        <v>2</v>
      </c>
      <c r="C80" s="102">
        <v>122</v>
      </c>
      <c r="D80" s="101" t="s">
        <v>5</v>
      </c>
      <c r="E80" s="102">
        <v>2900</v>
      </c>
      <c r="F80" s="101" t="s">
        <v>345</v>
      </c>
      <c r="G80" s="102" t="s">
        <v>302</v>
      </c>
      <c r="H80" s="101" t="s">
        <v>303</v>
      </c>
      <c r="I80" s="102">
        <v>1</v>
      </c>
      <c r="J80" s="102">
        <v>6</v>
      </c>
      <c r="K80" s="102">
        <v>9</v>
      </c>
    </row>
    <row r="81" spans="1:11" ht="30" customHeight="1">
      <c r="A81" s="102">
        <v>101</v>
      </c>
      <c r="B81" s="102">
        <v>2</v>
      </c>
      <c r="C81" s="102">
        <v>122</v>
      </c>
      <c r="D81" s="101" t="s">
        <v>5</v>
      </c>
      <c r="E81" s="102">
        <v>2900</v>
      </c>
      <c r="F81" s="101" t="s">
        <v>345</v>
      </c>
      <c r="G81" s="102" t="s">
        <v>302</v>
      </c>
      <c r="H81" s="101" t="s">
        <v>303</v>
      </c>
      <c r="I81" s="102">
        <v>2</v>
      </c>
      <c r="J81" s="102">
        <v>9</v>
      </c>
      <c r="K81" s="102">
        <v>6</v>
      </c>
    </row>
    <row r="82" spans="1:11" ht="30" customHeight="1">
      <c r="A82" s="102">
        <v>101</v>
      </c>
      <c r="B82" s="102">
        <v>2</v>
      </c>
      <c r="C82" s="102">
        <v>122</v>
      </c>
      <c r="D82" s="101" t="s">
        <v>5</v>
      </c>
      <c r="E82" s="102">
        <v>2900</v>
      </c>
      <c r="F82" s="101" t="s">
        <v>345</v>
      </c>
      <c r="G82" s="102" t="s">
        <v>302</v>
      </c>
      <c r="H82" s="101" t="s">
        <v>303</v>
      </c>
      <c r="I82" s="102">
        <v>3</v>
      </c>
      <c r="J82" s="102">
        <v>3</v>
      </c>
      <c r="K82" s="102">
        <v>7</v>
      </c>
    </row>
    <row r="83" spans="1:11" ht="30" customHeight="1">
      <c r="A83" s="102">
        <v>101</v>
      </c>
      <c r="B83" s="102">
        <v>2</v>
      </c>
      <c r="C83" s="102">
        <v>122</v>
      </c>
      <c r="D83" s="101" t="s">
        <v>5</v>
      </c>
      <c r="E83" s="102">
        <v>2900</v>
      </c>
      <c r="F83" s="101" t="s">
        <v>345</v>
      </c>
      <c r="G83" s="102" t="s">
        <v>302</v>
      </c>
      <c r="H83" s="101" t="s">
        <v>303</v>
      </c>
      <c r="I83" s="102">
        <v>4</v>
      </c>
      <c r="J83" s="102">
        <v>1</v>
      </c>
      <c r="K83" s="102">
        <v>7</v>
      </c>
    </row>
    <row r="84" spans="1:11" ht="30" customHeight="1">
      <c r="A84" s="102">
        <v>101</v>
      </c>
      <c r="B84" s="102">
        <v>2</v>
      </c>
      <c r="C84" s="102">
        <v>122</v>
      </c>
      <c r="D84" s="101" t="s">
        <v>5</v>
      </c>
      <c r="E84" s="102">
        <v>2900</v>
      </c>
      <c r="F84" s="101" t="s">
        <v>345</v>
      </c>
      <c r="G84" s="102" t="s">
        <v>304</v>
      </c>
      <c r="H84" s="101" t="s">
        <v>92</v>
      </c>
      <c r="I84" s="102">
        <v>1</v>
      </c>
      <c r="J84" s="102">
        <v>27</v>
      </c>
      <c r="K84" s="102">
        <v>77</v>
      </c>
    </row>
    <row r="85" spans="1:11" ht="30" customHeight="1">
      <c r="A85" s="102">
        <v>101</v>
      </c>
      <c r="B85" s="102">
        <v>2</v>
      </c>
      <c r="C85" s="102">
        <v>122</v>
      </c>
      <c r="D85" s="101" t="s">
        <v>5</v>
      </c>
      <c r="E85" s="102">
        <v>2900</v>
      </c>
      <c r="F85" s="101" t="s">
        <v>345</v>
      </c>
      <c r="G85" s="102" t="s">
        <v>304</v>
      </c>
      <c r="H85" s="101" t="s">
        <v>92</v>
      </c>
      <c r="I85" s="102">
        <v>2</v>
      </c>
      <c r="J85" s="102">
        <v>29</v>
      </c>
      <c r="K85" s="102">
        <v>67</v>
      </c>
    </row>
    <row r="86" spans="1:11" ht="30" customHeight="1">
      <c r="A86" s="102">
        <v>101</v>
      </c>
      <c r="B86" s="102">
        <v>2</v>
      </c>
      <c r="C86" s="102">
        <v>122</v>
      </c>
      <c r="D86" s="101" t="s">
        <v>5</v>
      </c>
      <c r="E86" s="102">
        <v>2900</v>
      </c>
      <c r="F86" s="101" t="s">
        <v>345</v>
      </c>
      <c r="G86" s="102" t="s">
        <v>304</v>
      </c>
      <c r="H86" s="101" t="s">
        <v>92</v>
      </c>
      <c r="I86" s="102">
        <v>3</v>
      </c>
      <c r="J86" s="102">
        <v>22</v>
      </c>
      <c r="K86" s="102">
        <v>83</v>
      </c>
    </row>
    <row r="87" spans="1:11" ht="30" customHeight="1">
      <c r="A87" s="102">
        <v>101</v>
      </c>
      <c r="B87" s="102">
        <v>2</v>
      </c>
      <c r="C87" s="102">
        <v>122</v>
      </c>
      <c r="D87" s="101" t="s">
        <v>5</v>
      </c>
      <c r="E87" s="102">
        <v>2900</v>
      </c>
      <c r="F87" s="101" t="s">
        <v>345</v>
      </c>
      <c r="G87" s="102" t="s">
        <v>304</v>
      </c>
      <c r="H87" s="101" t="s">
        <v>92</v>
      </c>
      <c r="I87" s="102">
        <v>4</v>
      </c>
      <c r="J87" s="102">
        <v>12</v>
      </c>
      <c r="K87" s="102">
        <v>95</v>
      </c>
    </row>
    <row r="88" spans="1:11" ht="30" customHeight="1">
      <c r="A88" s="102">
        <v>101</v>
      </c>
      <c r="B88" s="102">
        <v>2</v>
      </c>
      <c r="C88" s="102">
        <v>122</v>
      </c>
      <c r="D88" s="101" t="s">
        <v>5</v>
      </c>
      <c r="E88" s="102">
        <v>2900</v>
      </c>
      <c r="F88" s="101" t="s">
        <v>345</v>
      </c>
      <c r="G88" s="102" t="s">
        <v>304</v>
      </c>
      <c r="H88" s="101" t="s">
        <v>92</v>
      </c>
      <c r="I88" s="102">
        <v>5</v>
      </c>
      <c r="J88" s="102">
        <v>2</v>
      </c>
      <c r="K88" s="102">
        <v>1</v>
      </c>
    </row>
    <row r="89" spans="1:11" ht="30" customHeight="1">
      <c r="A89" s="102">
        <v>101</v>
      </c>
      <c r="B89" s="102">
        <v>2</v>
      </c>
      <c r="C89" s="102">
        <v>118</v>
      </c>
      <c r="D89" s="101" t="s">
        <v>4</v>
      </c>
      <c r="E89" s="102">
        <v>834</v>
      </c>
      <c r="F89" s="101" t="s">
        <v>305</v>
      </c>
      <c r="G89" s="102" t="s">
        <v>302</v>
      </c>
      <c r="H89" s="101" t="s">
        <v>360</v>
      </c>
      <c r="I89" s="102">
        <v>1</v>
      </c>
      <c r="J89" s="102">
        <v>1</v>
      </c>
      <c r="K89" s="102">
        <v>18</v>
      </c>
    </row>
    <row r="90" spans="1:11" ht="30" customHeight="1">
      <c r="A90" s="102">
        <v>101</v>
      </c>
      <c r="B90" s="102">
        <v>2</v>
      </c>
      <c r="C90" s="102">
        <v>118</v>
      </c>
      <c r="D90" s="101" t="s">
        <v>4</v>
      </c>
      <c r="E90" s="102">
        <v>834</v>
      </c>
      <c r="F90" s="101" t="s">
        <v>305</v>
      </c>
      <c r="G90" s="102" t="s">
        <v>302</v>
      </c>
      <c r="H90" s="101" t="s">
        <v>360</v>
      </c>
      <c r="I90" s="102">
        <v>2</v>
      </c>
      <c r="J90" s="102">
        <v>2</v>
      </c>
      <c r="K90" s="102">
        <v>16</v>
      </c>
    </row>
    <row r="91" spans="1:11" ht="30" customHeight="1">
      <c r="A91" s="102">
        <v>101</v>
      </c>
      <c r="B91" s="102">
        <v>2</v>
      </c>
      <c r="C91" s="102">
        <v>118</v>
      </c>
      <c r="D91" s="101" t="s">
        <v>4</v>
      </c>
      <c r="E91" s="102">
        <v>834</v>
      </c>
      <c r="F91" s="101" t="s">
        <v>305</v>
      </c>
      <c r="G91" s="102" t="s">
        <v>302</v>
      </c>
      <c r="H91" s="101" t="s">
        <v>360</v>
      </c>
      <c r="I91" s="102">
        <v>3</v>
      </c>
      <c r="J91" s="102">
        <v>2</v>
      </c>
      <c r="K91" s="102">
        <v>15</v>
      </c>
    </row>
    <row r="92" spans="1:11" ht="30" customHeight="1">
      <c r="A92" s="102">
        <v>101</v>
      </c>
      <c r="B92" s="102">
        <v>2</v>
      </c>
      <c r="C92" s="102">
        <v>118</v>
      </c>
      <c r="D92" s="101" t="s">
        <v>4</v>
      </c>
      <c r="E92" s="102">
        <v>834</v>
      </c>
      <c r="F92" s="101" t="s">
        <v>305</v>
      </c>
      <c r="G92" s="102" t="s">
        <v>302</v>
      </c>
      <c r="H92" s="101" t="s">
        <v>360</v>
      </c>
      <c r="I92" s="102">
        <v>4</v>
      </c>
      <c r="J92" s="102">
        <v>1</v>
      </c>
      <c r="K92" s="102">
        <v>5</v>
      </c>
    </row>
    <row r="93" spans="1:11" ht="30" customHeight="1">
      <c r="A93" s="102">
        <v>101</v>
      </c>
      <c r="B93" s="102">
        <v>2</v>
      </c>
      <c r="C93" s="102">
        <v>118</v>
      </c>
      <c r="D93" s="101" t="s">
        <v>4</v>
      </c>
      <c r="E93" s="102">
        <v>834</v>
      </c>
      <c r="F93" s="101" t="s">
        <v>305</v>
      </c>
      <c r="G93" s="102" t="s">
        <v>302</v>
      </c>
      <c r="H93" s="101" t="s">
        <v>360</v>
      </c>
      <c r="I93" s="102">
        <v>5</v>
      </c>
      <c r="J93" s="102">
        <v>0</v>
      </c>
      <c r="K93" s="102">
        <v>1</v>
      </c>
    </row>
    <row r="94" spans="1:11" ht="30" customHeight="1">
      <c r="A94" s="102">
        <v>101</v>
      </c>
      <c r="B94" s="102">
        <v>2</v>
      </c>
      <c r="C94" s="102">
        <v>118</v>
      </c>
      <c r="D94" s="101" t="s">
        <v>4</v>
      </c>
      <c r="E94" s="102">
        <v>834</v>
      </c>
      <c r="F94" s="101" t="s">
        <v>305</v>
      </c>
      <c r="G94" s="102" t="s">
        <v>306</v>
      </c>
      <c r="H94" s="101" t="s">
        <v>361</v>
      </c>
      <c r="I94" s="102">
        <v>1</v>
      </c>
      <c r="J94" s="102">
        <v>3</v>
      </c>
      <c r="K94" s="102">
        <v>18</v>
      </c>
    </row>
    <row r="95" spans="1:11" ht="30" customHeight="1">
      <c r="A95" s="102">
        <v>101</v>
      </c>
      <c r="B95" s="102">
        <v>2</v>
      </c>
      <c r="C95" s="102">
        <v>118</v>
      </c>
      <c r="D95" s="101" t="s">
        <v>4</v>
      </c>
      <c r="E95" s="102">
        <v>834</v>
      </c>
      <c r="F95" s="101" t="s">
        <v>305</v>
      </c>
      <c r="G95" s="102" t="s">
        <v>306</v>
      </c>
      <c r="H95" s="101" t="s">
        <v>361</v>
      </c>
      <c r="I95" s="102">
        <v>2</v>
      </c>
      <c r="J95" s="102">
        <v>0</v>
      </c>
      <c r="K95" s="102">
        <v>21</v>
      </c>
    </row>
    <row r="96" spans="1:11" ht="30" customHeight="1">
      <c r="A96" s="102">
        <v>101</v>
      </c>
      <c r="B96" s="102">
        <v>2</v>
      </c>
      <c r="C96" s="102">
        <v>118</v>
      </c>
      <c r="D96" s="101" t="s">
        <v>4</v>
      </c>
      <c r="E96" s="102">
        <v>834</v>
      </c>
      <c r="F96" s="101" t="s">
        <v>305</v>
      </c>
      <c r="G96" s="102" t="s">
        <v>306</v>
      </c>
      <c r="H96" s="101" t="s">
        <v>361</v>
      </c>
      <c r="I96" s="102">
        <v>3</v>
      </c>
      <c r="J96" s="102">
        <v>1</v>
      </c>
      <c r="K96" s="102">
        <v>12</v>
      </c>
    </row>
    <row r="97" spans="1:11" ht="30" customHeight="1">
      <c r="A97" s="102">
        <v>101</v>
      </c>
      <c r="B97" s="102">
        <v>2</v>
      </c>
      <c r="C97" s="102">
        <v>118</v>
      </c>
      <c r="D97" s="101" t="s">
        <v>4</v>
      </c>
      <c r="E97" s="102">
        <v>834</v>
      </c>
      <c r="F97" s="101" t="s">
        <v>305</v>
      </c>
      <c r="G97" s="102" t="s">
        <v>306</v>
      </c>
      <c r="H97" s="101" t="s">
        <v>361</v>
      </c>
      <c r="I97" s="102">
        <v>4</v>
      </c>
      <c r="J97" s="102">
        <v>0</v>
      </c>
      <c r="K97" s="102">
        <v>8</v>
      </c>
    </row>
    <row r="98" spans="1:11" ht="30" customHeight="1">
      <c r="A98" s="102">
        <v>101</v>
      </c>
      <c r="B98" s="102">
        <v>2</v>
      </c>
      <c r="C98" s="102">
        <v>118</v>
      </c>
      <c r="D98" s="101" t="s">
        <v>4</v>
      </c>
      <c r="E98" s="102">
        <v>834</v>
      </c>
      <c r="F98" s="101" t="s">
        <v>305</v>
      </c>
      <c r="G98" s="102" t="s">
        <v>306</v>
      </c>
      <c r="H98" s="101" t="s">
        <v>361</v>
      </c>
      <c r="I98" s="102">
        <v>5</v>
      </c>
      <c r="J98" s="102">
        <v>1</v>
      </c>
      <c r="K98" s="102">
        <v>1</v>
      </c>
    </row>
    <row r="99" spans="1:11" ht="30" customHeight="1">
      <c r="A99" s="102">
        <v>101</v>
      </c>
      <c r="B99" s="102">
        <v>2</v>
      </c>
      <c r="C99" s="102">
        <v>118</v>
      </c>
      <c r="D99" s="101" t="s">
        <v>4</v>
      </c>
      <c r="E99" s="102">
        <v>834</v>
      </c>
      <c r="F99" s="101" t="s">
        <v>305</v>
      </c>
      <c r="G99" s="102" t="s">
        <v>304</v>
      </c>
      <c r="H99" s="101" t="s">
        <v>92</v>
      </c>
      <c r="I99" s="102">
        <v>1</v>
      </c>
      <c r="J99" s="102">
        <v>6</v>
      </c>
      <c r="K99" s="102">
        <v>49</v>
      </c>
    </row>
    <row r="100" spans="1:11" ht="30" customHeight="1">
      <c r="A100" s="102">
        <v>101</v>
      </c>
      <c r="B100" s="102">
        <v>2</v>
      </c>
      <c r="C100" s="102">
        <v>118</v>
      </c>
      <c r="D100" s="101" t="s">
        <v>4</v>
      </c>
      <c r="E100" s="102">
        <v>834</v>
      </c>
      <c r="F100" s="101" t="s">
        <v>305</v>
      </c>
      <c r="G100" s="102" t="s">
        <v>304</v>
      </c>
      <c r="H100" s="101" t="s">
        <v>92</v>
      </c>
      <c r="I100" s="102">
        <v>2</v>
      </c>
      <c r="J100" s="102">
        <v>9</v>
      </c>
      <c r="K100" s="102">
        <v>45</v>
      </c>
    </row>
    <row r="101" spans="1:11" ht="30" customHeight="1">
      <c r="A101" s="102">
        <v>101</v>
      </c>
      <c r="B101" s="102">
        <v>2</v>
      </c>
      <c r="C101" s="102">
        <v>118</v>
      </c>
      <c r="D101" s="101" t="s">
        <v>4</v>
      </c>
      <c r="E101" s="102">
        <v>834</v>
      </c>
      <c r="F101" s="101" t="s">
        <v>305</v>
      </c>
      <c r="G101" s="102" t="s">
        <v>304</v>
      </c>
      <c r="H101" s="101" t="s">
        <v>92</v>
      </c>
      <c r="I101" s="102">
        <v>3</v>
      </c>
      <c r="J101" s="102">
        <v>6</v>
      </c>
      <c r="K101" s="102">
        <v>49</v>
      </c>
    </row>
    <row r="102" spans="1:11" ht="30" customHeight="1">
      <c r="A102" s="102">
        <v>101</v>
      </c>
      <c r="B102" s="102">
        <v>2</v>
      </c>
      <c r="C102" s="102">
        <v>118</v>
      </c>
      <c r="D102" s="101" t="s">
        <v>4</v>
      </c>
      <c r="E102" s="102">
        <v>834</v>
      </c>
      <c r="F102" s="101" t="s">
        <v>305</v>
      </c>
      <c r="G102" s="102" t="s">
        <v>304</v>
      </c>
      <c r="H102" s="101" t="s">
        <v>92</v>
      </c>
      <c r="I102" s="102">
        <v>4</v>
      </c>
      <c r="J102" s="102">
        <v>9</v>
      </c>
      <c r="K102" s="102">
        <v>43</v>
      </c>
    </row>
    <row r="103" spans="1:11" ht="30" customHeight="1">
      <c r="A103" s="102">
        <v>101</v>
      </c>
      <c r="B103" s="102">
        <v>2</v>
      </c>
      <c r="C103" s="102">
        <v>118</v>
      </c>
      <c r="D103" s="101" t="s">
        <v>4</v>
      </c>
      <c r="E103" s="102">
        <v>834</v>
      </c>
      <c r="F103" s="101" t="s">
        <v>305</v>
      </c>
      <c r="G103" s="102" t="s">
        <v>304</v>
      </c>
      <c r="H103" s="101" t="s">
        <v>92</v>
      </c>
      <c r="I103" s="102">
        <v>5</v>
      </c>
      <c r="J103" s="102">
        <v>1</v>
      </c>
      <c r="K103" s="102">
        <v>1</v>
      </c>
    </row>
    <row r="104" spans="1:11" ht="30" customHeight="1">
      <c r="A104" s="102">
        <v>101</v>
      </c>
      <c r="B104" s="102">
        <v>2</v>
      </c>
      <c r="C104" s="102">
        <v>120</v>
      </c>
      <c r="D104" s="101" t="s">
        <v>7</v>
      </c>
      <c r="E104" s="102">
        <v>856</v>
      </c>
      <c r="F104" s="101" t="s">
        <v>328</v>
      </c>
      <c r="G104" s="102" t="s">
        <v>302</v>
      </c>
      <c r="H104" s="101" t="s">
        <v>360</v>
      </c>
      <c r="I104" s="102">
        <v>1</v>
      </c>
      <c r="J104" s="102">
        <v>10</v>
      </c>
      <c r="K104" s="102">
        <v>8</v>
      </c>
    </row>
    <row r="105" spans="1:11" ht="30" customHeight="1">
      <c r="A105" s="102">
        <v>101</v>
      </c>
      <c r="B105" s="102">
        <v>2</v>
      </c>
      <c r="C105" s="102">
        <v>120</v>
      </c>
      <c r="D105" s="101" t="s">
        <v>7</v>
      </c>
      <c r="E105" s="102">
        <v>856</v>
      </c>
      <c r="F105" s="101" t="s">
        <v>328</v>
      </c>
      <c r="G105" s="102" t="s">
        <v>302</v>
      </c>
      <c r="H105" s="101" t="s">
        <v>360</v>
      </c>
      <c r="I105" s="102">
        <v>2</v>
      </c>
      <c r="J105" s="102">
        <v>13</v>
      </c>
      <c r="K105" s="102">
        <v>9</v>
      </c>
    </row>
    <row r="106" spans="1:11" ht="30" customHeight="1">
      <c r="A106" s="102">
        <v>101</v>
      </c>
      <c r="B106" s="102">
        <v>2</v>
      </c>
      <c r="C106" s="102">
        <v>120</v>
      </c>
      <c r="D106" s="101" t="s">
        <v>7</v>
      </c>
      <c r="E106" s="102">
        <v>856</v>
      </c>
      <c r="F106" s="101" t="s">
        <v>328</v>
      </c>
      <c r="G106" s="102" t="s">
        <v>302</v>
      </c>
      <c r="H106" s="101" t="s">
        <v>360</v>
      </c>
      <c r="I106" s="102">
        <v>3</v>
      </c>
      <c r="J106" s="102">
        <v>2</v>
      </c>
      <c r="K106" s="102">
        <v>0</v>
      </c>
    </row>
    <row r="107" spans="1:11" ht="30" customHeight="1">
      <c r="A107" s="102">
        <v>101</v>
      </c>
      <c r="B107" s="102">
        <v>2</v>
      </c>
      <c r="C107" s="102">
        <v>120</v>
      </c>
      <c r="D107" s="101" t="s">
        <v>7</v>
      </c>
      <c r="E107" s="102">
        <v>856</v>
      </c>
      <c r="F107" s="101" t="s">
        <v>328</v>
      </c>
      <c r="G107" s="102" t="s">
        <v>302</v>
      </c>
      <c r="H107" s="101" t="s">
        <v>360</v>
      </c>
      <c r="I107" s="102">
        <v>4</v>
      </c>
      <c r="J107" s="102">
        <v>1</v>
      </c>
      <c r="K107" s="102">
        <v>0</v>
      </c>
    </row>
    <row r="108" spans="1:11" ht="30" customHeight="1">
      <c r="A108" s="102">
        <v>101</v>
      </c>
      <c r="B108" s="102">
        <v>2</v>
      </c>
      <c r="C108" s="102">
        <v>120</v>
      </c>
      <c r="D108" s="101" t="s">
        <v>7</v>
      </c>
      <c r="E108" s="102">
        <v>856</v>
      </c>
      <c r="F108" s="101" t="s">
        <v>328</v>
      </c>
      <c r="G108" s="102" t="s">
        <v>304</v>
      </c>
      <c r="H108" s="101" t="s">
        <v>92</v>
      </c>
      <c r="I108" s="102">
        <v>1</v>
      </c>
      <c r="J108" s="102">
        <v>33</v>
      </c>
      <c r="K108" s="102">
        <v>12</v>
      </c>
    </row>
    <row r="109" spans="1:11" ht="30" customHeight="1">
      <c r="A109" s="102">
        <v>101</v>
      </c>
      <c r="B109" s="102">
        <v>2</v>
      </c>
      <c r="C109" s="102">
        <v>120</v>
      </c>
      <c r="D109" s="101" t="s">
        <v>7</v>
      </c>
      <c r="E109" s="102">
        <v>856</v>
      </c>
      <c r="F109" s="101" t="s">
        <v>328</v>
      </c>
      <c r="G109" s="102" t="s">
        <v>304</v>
      </c>
      <c r="H109" s="101" t="s">
        <v>92</v>
      </c>
      <c r="I109" s="102">
        <v>2</v>
      </c>
      <c r="J109" s="102">
        <v>26</v>
      </c>
      <c r="K109" s="102">
        <v>23</v>
      </c>
    </row>
    <row r="110" spans="1:11" ht="30" customHeight="1">
      <c r="A110" s="102">
        <v>101</v>
      </c>
      <c r="B110" s="102">
        <v>2</v>
      </c>
      <c r="C110" s="102">
        <v>120</v>
      </c>
      <c r="D110" s="101" t="s">
        <v>7</v>
      </c>
      <c r="E110" s="102">
        <v>856</v>
      </c>
      <c r="F110" s="101" t="s">
        <v>328</v>
      </c>
      <c r="G110" s="102" t="s">
        <v>304</v>
      </c>
      <c r="H110" s="101" t="s">
        <v>92</v>
      </c>
      <c r="I110" s="102">
        <v>3</v>
      </c>
      <c r="J110" s="102">
        <v>21</v>
      </c>
      <c r="K110" s="102">
        <v>31</v>
      </c>
    </row>
    <row r="111" spans="1:11" ht="30" customHeight="1">
      <c r="A111" s="102">
        <v>101</v>
      </c>
      <c r="B111" s="102">
        <v>2</v>
      </c>
      <c r="C111" s="102">
        <v>120</v>
      </c>
      <c r="D111" s="101" t="s">
        <v>7</v>
      </c>
      <c r="E111" s="102">
        <v>856</v>
      </c>
      <c r="F111" s="101" t="s">
        <v>328</v>
      </c>
      <c r="G111" s="102" t="s">
        <v>304</v>
      </c>
      <c r="H111" s="101" t="s">
        <v>92</v>
      </c>
      <c r="I111" s="102">
        <v>4</v>
      </c>
      <c r="J111" s="102">
        <v>25</v>
      </c>
      <c r="K111" s="102">
        <v>24</v>
      </c>
    </row>
    <row r="112" spans="1:11" ht="30" customHeight="1">
      <c r="A112" s="102">
        <v>101</v>
      </c>
      <c r="B112" s="102">
        <v>2</v>
      </c>
      <c r="C112" s="102">
        <v>120</v>
      </c>
      <c r="D112" s="101" t="s">
        <v>7</v>
      </c>
      <c r="E112" s="102">
        <v>856</v>
      </c>
      <c r="F112" s="101" t="s">
        <v>328</v>
      </c>
      <c r="G112" s="102" t="s">
        <v>304</v>
      </c>
      <c r="H112" s="101" t="s">
        <v>92</v>
      </c>
      <c r="I112" s="102">
        <v>5</v>
      </c>
      <c r="J112" s="102">
        <v>3</v>
      </c>
      <c r="K112" s="102">
        <v>1</v>
      </c>
    </row>
    <row r="113" spans="1:11" ht="30" customHeight="1">
      <c r="A113" s="102">
        <v>101</v>
      </c>
      <c r="B113" s="102">
        <v>2</v>
      </c>
      <c r="C113" s="102">
        <v>123</v>
      </c>
      <c r="D113" s="101" t="s">
        <v>9</v>
      </c>
      <c r="E113" s="102">
        <v>877</v>
      </c>
      <c r="F113" s="101" t="s">
        <v>347</v>
      </c>
      <c r="G113" s="102" t="s">
        <v>302</v>
      </c>
      <c r="H113" s="101" t="s">
        <v>303</v>
      </c>
      <c r="I113" s="102">
        <v>1</v>
      </c>
      <c r="J113" s="102">
        <v>2</v>
      </c>
      <c r="K113" s="102">
        <v>4</v>
      </c>
    </row>
    <row r="114" spans="1:11" ht="30" customHeight="1">
      <c r="A114" s="102">
        <v>101</v>
      </c>
      <c r="B114" s="102">
        <v>2</v>
      </c>
      <c r="C114" s="102">
        <v>123</v>
      </c>
      <c r="D114" s="101" t="s">
        <v>9</v>
      </c>
      <c r="E114" s="102">
        <v>877</v>
      </c>
      <c r="F114" s="101" t="s">
        <v>347</v>
      </c>
      <c r="G114" s="102" t="s">
        <v>302</v>
      </c>
      <c r="H114" s="101" t="s">
        <v>303</v>
      </c>
      <c r="I114" s="102">
        <v>2</v>
      </c>
      <c r="J114" s="102">
        <v>2</v>
      </c>
      <c r="K114" s="102">
        <v>7</v>
      </c>
    </row>
    <row r="115" spans="1:11" ht="30" customHeight="1">
      <c r="A115" s="102">
        <v>101</v>
      </c>
      <c r="B115" s="102">
        <v>2</v>
      </c>
      <c r="C115" s="102">
        <v>123</v>
      </c>
      <c r="D115" s="101" t="s">
        <v>9</v>
      </c>
      <c r="E115" s="102">
        <v>877</v>
      </c>
      <c r="F115" s="101" t="s">
        <v>347</v>
      </c>
      <c r="G115" s="102" t="s">
        <v>302</v>
      </c>
      <c r="H115" s="101" t="s">
        <v>303</v>
      </c>
      <c r="I115" s="102">
        <v>3</v>
      </c>
      <c r="J115" s="102">
        <v>0</v>
      </c>
      <c r="K115" s="102">
        <v>1</v>
      </c>
    </row>
    <row r="116" spans="1:11" ht="30" customHeight="1">
      <c r="A116" s="102">
        <v>101</v>
      </c>
      <c r="B116" s="102">
        <v>2</v>
      </c>
      <c r="C116" s="102">
        <v>123</v>
      </c>
      <c r="D116" s="101" t="s">
        <v>9</v>
      </c>
      <c r="E116" s="102">
        <v>877</v>
      </c>
      <c r="F116" s="101" t="s">
        <v>347</v>
      </c>
      <c r="G116" s="102" t="s">
        <v>304</v>
      </c>
      <c r="H116" s="101" t="s">
        <v>92</v>
      </c>
      <c r="I116" s="102">
        <v>1</v>
      </c>
      <c r="J116" s="102">
        <v>18</v>
      </c>
      <c r="K116" s="102">
        <v>33</v>
      </c>
    </row>
    <row r="117" spans="1:11" ht="30" customHeight="1">
      <c r="A117" s="102">
        <v>101</v>
      </c>
      <c r="B117" s="102">
        <v>2</v>
      </c>
      <c r="C117" s="102">
        <v>123</v>
      </c>
      <c r="D117" s="101" t="s">
        <v>9</v>
      </c>
      <c r="E117" s="102">
        <v>877</v>
      </c>
      <c r="F117" s="101" t="s">
        <v>347</v>
      </c>
      <c r="G117" s="102" t="s">
        <v>304</v>
      </c>
      <c r="H117" s="101" t="s">
        <v>92</v>
      </c>
      <c r="I117" s="102">
        <v>2</v>
      </c>
      <c r="J117" s="102">
        <v>19</v>
      </c>
      <c r="K117" s="102">
        <v>30</v>
      </c>
    </row>
    <row r="118" spans="1:11" ht="30" customHeight="1">
      <c r="A118" s="102">
        <v>101</v>
      </c>
      <c r="B118" s="102">
        <v>2</v>
      </c>
      <c r="C118" s="102">
        <v>123</v>
      </c>
      <c r="D118" s="101" t="s">
        <v>9</v>
      </c>
      <c r="E118" s="102">
        <v>877</v>
      </c>
      <c r="F118" s="101" t="s">
        <v>347</v>
      </c>
      <c r="G118" s="102" t="s">
        <v>304</v>
      </c>
      <c r="H118" s="101" t="s">
        <v>92</v>
      </c>
      <c r="I118" s="102">
        <v>3</v>
      </c>
      <c r="J118" s="102">
        <v>16</v>
      </c>
      <c r="K118" s="102">
        <v>27</v>
      </c>
    </row>
    <row r="119" spans="1:11" ht="30" customHeight="1">
      <c r="A119" s="102">
        <v>101</v>
      </c>
      <c r="B119" s="102">
        <v>2</v>
      </c>
      <c r="C119" s="102">
        <v>123</v>
      </c>
      <c r="D119" s="101" t="s">
        <v>9</v>
      </c>
      <c r="E119" s="102">
        <v>877</v>
      </c>
      <c r="F119" s="101" t="s">
        <v>347</v>
      </c>
      <c r="G119" s="102" t="s">
        <v>304</v>
      </c>
      <c r="H119" s="101" t="s">
        <v>92</v>
      </c>
      <c r="I119" s="102">
        <v>4</v>
      </c>
      <c r="J119" s="102">
        <v>27</v>
      </c>
      <c r="K119" s="102">
        <v>26</v>
      </c>
    </row>
    <row r="120" spans="1:11" ht="30" customHeight="1">
      <c r="A120" s="102">
        <v>101</v>
      </c>
      <c r="B120" s="102">
        <v>2</v>
      </c>
      <c r="C120" s="102">
        <v>123</v>
      </c>
      <c r="D120" s="101" t="s">
        <v>9</v>
      </c>
      <c r="E120" s="102">
        <v>877</v>
      </c>
      <c r="F120" s="101" t="s">
        <v>347</v>
      </c>
      <c r="G120" s="102" t="s">
        <v>304</v>
      </c>
      <c r="H120" s="101" t="s">
        <v>92</v>
      </c>
      <c r="I120" s="102">
        <v>5</v>
      </c>
      <c r="J120" s="102">
        <v>8</v>
      </c>
      <c r="K120" s="102">
        <v>1</v>
      </c>
    </row>
    <row r="121" spans="1:11" ht="30" customHeight="1">
      <c r="A121" s="102">
        <v>101</v>
      </c>
      <c r="B121" s="102">
        <v>2</v>
      </c>
      <c r="C121" s="102">
        <v>123</v>
      </c>
      <c r="D121" s="101" t="s">
        <v>9</v>
      </c>
      <c r="E121" s="102">
        <v>877</v>
      </c>
      <c r="F121" s="101" t="s">
        <v>347</v>
      </c>
      <c r="G121" s="102" t="s">
        <v>317</v>
      </c>
      <c r="H121" s="101" t="s">
        <v>318</v>
      </c>
      <c r="I121" s="102">
        <v>1</v>
      </c>
      <c r="J121" s="102">
        <v>24</v>
      </c>
      <c r="K121" s="102">
        <v>33</v>
      </c>
    </row>
    <row r="122" spans="1:11" ht="30" customHeight="1">
      <c r="A122" s="102">
        <v>101</v>
      </c>
      <c r="B122" s="102">
        <v>2</v>
      </c>
      <c r="C122" s="102">
        <v>123</v>
      </c>
      <c r="D122" s="101" t="s">
        <v>9</v>
      </c>
      <c r="E122" s="102">
        <v>877</v>
      </c>
      <c r="F122" s="101" t="s">
        <v>347</v>
      </c>
      <c r="G122" s="102" t="s">
        <v>317</v>
      </c>
      <c r="H122" s="101" t="s">
        <v>318</v>
      </c>
      <c r="I122" s="102">
        <v>2</v>
      </c>
      <c r="J122" s="102">
        <v>18</v>
      </c>
      <c r="K122" s="102">
        <v>33</v>
      </c>
    </row>
    <row r="123" spans="1:11" ht="30" customHeight="1">
      <c r="A123" s="102">
        <v>101</v>
      </c>
      <c r="B123" s="102">
        <v>2</v>
      </c>
      <c r="C123" s="102">
        <v>123</v>
      </c>
      <c r="D123" s="101" t="s">
        <v>9</v>
      </c>
      <c r="E123" s="102">
        <v>877</v>
      </c>
      <c r="F123" s="101" t="s">
        <v>347</v>
      </c>
      <c r="G123" s="102" t="s">
        <v>317</v>
      </c>
      <c r="H123" s="101" t="s">
        <v>318</v>
      </c>
      <c r="I123" s="102">
        <v>3</v>
      </c>
      <c r="J123" s="102">
        <v>14</v>
      </c>
      <c r="K123" s="102">
        <v>30</v>
      </c>
    </row>
    <row r="124" spans="1:11" ht="30" customHeight="1">
      <c r="A124" s="102">
        <v>101</v>
      </c>
      <c r="B124" s="102">
        <v>2</v>
      </c>
      <c r="C124" s="102">
        <v>123</v>
      </c>
      <c r="D124" s="101" t="s">
        <v>9</v>
      </c>
      <c r="E124" s="102">
        <v>877</v>
      </c>
      <c r="F124" s="101" t="s">
        <v>347</v>
      </c>
      <c r="G124" s="102" t="s">
        <v>317</v>
      </c>
      <c r="H124" s="101" t="s">
        <v>318</v>
      </c>
      <c r="I124" s="102">
        <v>4</v>
      </c>
      <c r="J124" s="102">
        <v>13</v>
      </c>
      <c r="K124" s="102">
        <v>25</v>
      </c>
    </row>
    <row r="125" spans="1:11" ht="30" customHeight="1">
      <c r="A125" s="102">
        <v>101</v>
      </c>
      <c r="B125" s="102">
        <v>2</v>
      </c>
      <c r="C125" s="102">
        <v>123</v>
      </c>
      <c r="D125" s="101" t="s">
        <v>9</v>
      </c>
      <c r="E125" s="102">
        <v>877</v>
      </c>
      <c r="F125" s="101" t="s">
        <v>347</v>
      </c>
      <c r="G125" s="102" t="s">
        <v>317</v>
      </c>
      <c r="H125" s="101" t="s">
        <v>318</v>
      </c>
      <c r="I125" s="102">
        <v>5</v>
      </c>
      <c r="J125" s="102">
        <v>2</v>
      </c>
      <c r="K125" s="102">
        <v>1</v>
      </c>
    </row>
    <row r="126" spans="1:11" ht="30" customHeight="1">
      <c r="A126" s="102">
        <v>101</v>
      </c>
      <c r="B126" s="102">
        <v>2</v>
      </c>
      <c r="C126" s="102">
        <v>120</v>
      </c>
      <c r="D126" s="101" t="s">
        <v>7</v>
      </c>
      <c r="E126" s="102">
        <v>855</v>
      </c>
      <c r="F126" s="101" t="s">
        <v>327</v>
      </c>
      <c r="G126" s="102" t="s">
        <v>302</v>
      </c>
      <c r="H126" s="101" t="s">
        <v>360</v>
      </c>
      <c r="I126" s="102">
        <v>1</v>
      </c>
      <c r="J126" s="102">
        <v>7</v>
      </c>
      <c r="K126" s="102">
        <v>4</v>
      </c>
    </row>
    <row r="127" spans="1:11" ht="30" customHeight="1">
      <c r="A127" s="102">
        <v>101</v>
      </c>
      <c r="B127" s="102">
        <v>2</v>
      </c>
      <c r="C127" s="102">
        <v>120</v>
      </c>
      <c r="D127" s="101" t="s">
        <v>7</v>
      </c>
      <c r="E127" s="102">
        <v>855</v>
      </c>
      <c r="F127" s="101" t="s">
        <v>327</v>
      </c>
      <c r="G127" s="102" t="s">
        <v>302</v>
      </c>
      <c r="H127" s="101" t="s">
        <v>360</v>
      </c>
      <c r="I127" s="102">
        <v>2</v>
      </c>
      <c r="J127" s="102">
        <v>5</v>
      </c>
      <c r="K127" s="102">
        <v>2</v>
      </c>
    </row>
    <row r="128" spans="1:11" ht="30" customHeight="1">
      <c r="A128" s="102">
        <v>101</v>
      </c>
      <c r="B128" s="102">
        <v>2</v>
      </c>
      <c r="C128" s="102">
        <v>120</v>
      </c>
      <c r="D128" s="101" t="s">
        <v>7</v>
      </c>
      <c r="E128" s="102">
        <v>855</v>
      </c>
      <c r="F128" s="101" t="s">
        <v>327</v>
      </c>
      <c r="G128" s="102" t="s">
        <v>302</v>
      </c>
      <c r="H128" s="101" t="s">
        <v>360</v>
      </c>
      <c r="I128" s="102">
        <v>3</v>
      </c>
      <c r="J128" s="102">
        <v>2</v>
      </c>
      <c r="K128" s="102">
        <v>5</v>
      </c>
    </row>
    <row r="129" spans="1:11" ht="30" customHeight="1">
      <c r="A129" s="102">
        <v>101</v>
      </c>
      <c r="B129" s="102">
        <v>2</v>
      </c>
      <c r="C129" s="102">
        <v>120</v>
      </c>
      <c r="D129" s="101" t="s">
        <v>7</v>
      </c>
      <c r="E129" s="102">
        <v>855</v>
      </c>
      <c r="F129" s="101" t="s">
        <v>327</v>
      </c>
      <c r="G129" s="102" t="s">
        <v>302</v>
      </c>
      <c r="H129" s="101" t="s">
        <v>360</v>
      </c>
      <c r="I129" s="102">
        <v>4</v>
      </c>
      <c r="J129" s="102">
        <v>0</v>
      </c>
      <c r="K129" s="102">
        <v>1</v>
      </c>
    </row>
    <row r="130" spans="1:11" ht="30" customHeight="1">
      <c r="A130" s="102">
        <v>101</v>
      </c>
      <c r="B130" s="102">
        <v>2</v>
      </c>
      <c r="C130" s="102">
        <v>120</v>
      </c>
      <c r="D130" s="101" t="s">
        <v>7</v>
      </c>
      <c r="E130" s="102">
        <v>855</v>
      </c>
      <c r="F130" s="101" t="s">
        <v>327</v>
      </c>
      <c r="G130" s="102" t="s">
        <v>302</v>
      </c>
      <c r="H130" s="101" t="s">
        <v>360</v>
      </c>
      <c r="I130" s="102">
        <v>5</v>
      </c>
      <c r="J130" s="102">
        <v>2</v>
      </c>
      <c r="K130" s="102">
        <v>0</v>
      </c>
    </row>
    <row r="131" spans="1:11" ht="30" customHeight="1">
      <c r="A131" s="102">
        <v>101</v>
      </c>
      <c r="B131" s="102">
        <v>2</v>
      </c>
      <c r="C131" s="102">
        <v>120</v>
      </c>
      <c r="D131" s="101" t="s">
        <v>7</v>
      </c>
      <c r="E131" s="102">
        <v>855</v>
      </c>
      <c r="F131" s="101" t="s">
        <v>327</v>
      </c>
      <c r="G131" s="102" t="s">
        <v>304</v>
      </c>
      <c r="H131" s="101" t="s">
        <v>92</v>
      </c>
      <c r="I131" s="102">
        <v>1</v>
      </c>
      <c r="J131" s="102">
        <v>23</v>
      </c>
      <c r="K131" s="102">
        <v>17</v>
      </c>
    </row>
    <row r="132" spans="1:11" ht="30" customHeight="1">
      <c r="A132" s="102">
        <v>101</v>
      </c>
      <c r="B132" s="102">
        <v>2</v>
      </c>
      <c r="C132" s="102">
        <v>120</v>
      </c>
      <c r="D132" s="101" t="s">
        <v>7</v>
      </c>
      <c r="E132" s="102">
        <v>855</v>
      </c>
      <c r="F132" s="101" t="s">
        <v>327</v>
      </c>
      <c r="G132" s="102" t="s">
        <v>304</v>
      </c>
      <c r="H132" s="101" t="s">
        <v>92</v>
      </c>
      <c r="I132" s="102">
        <v>2</v>
      </c>
      <c r="J132" s="102">
        <v>27</v>
      </c>
      <c r="K132" s="102">
        <v>18</v>
      </c>
    </row>
    <row r="133" spans="1:11" ht="30" customHeight="1">
      <c r="A133" s="102">
        <v>101</v>
      </c>
      <c r="B133" s="102">
        <v>2</v>
      </c>
      <c r="C133" s="102">
        <v>120</v>
      </c>
      <c r="D133" s="101" t="s">
        <v>7</v>
      </c>
      <c r="E133" s="102">
        <v>855</v>
      </c>
      <c r="F133" s="101" t="s">
        <v>327</v>
      </c>
      <c r="G133" s="102" t="s">
        <v>304</v>
      </c>
      <c r="H133" s="101" t="s">
        <v>92</v>
      </c>
      <c r="I133" s="102">
        <v>3</v>
      </c>
      <c r="J133" s="102">
        <v>36</v>
      </c>
      <c r="K133" s="102">
        <v>15</v>
      </c>
    </row>
    <row r="134" spans="1:11" ht="30" customHeight="1">
      <c r="A134" s="102">
        <v>101</v>
      </c>
      <c r="B134" s="102">
        <v>2</v>
      </c>
      <c r="C134" s="102">
        <v>120</v>
      </c>
      <c r="D134" s="101" t="s">
        <v>7</v>
      </c>
      <c r="E134" s="102">
        <v>855</v>
      </c>
      <c r="F134" s="101" t="s">
        <v>327</v>
      </c>
      <c r="G134" s="102" t="s">
        <v>304</v>
      </c>
      <c r="H134" s="101" t="s">
        <v>92</v>
      </c>
      <c r="I134" s="102">
        <v>4</v>
      </c>
      <c r="J134" s="102">
        <v>23</v>
      </c>
      <c r="K134" s="102">
        <v>22</v>
      </c>
    </row>
    <row r="135" spans="1:11" ht="30" customHeight="1">
      <c r="A135" s="102">
        <v>101</v>
      </c>
      <c r="B135" s="102">
        <v>2</v>
      </c>
      <c r="C135" s="102">
        <v>120</v>
      </c>
      <c r="D135" s="101" t="s">
        <v>7</v>
      </c>
      <c r="E135" s="102">
        <v>855</v>
      </c>
      <c r="F135" s="101" t="s">
        <v>327</v>
      </c>
      <c r="G135" s="102" t="s">
        <v>304</v>
      </c>
      <c r="H135" s="101" t="s">
        <v>92</v>
      </c>
      <c r="I135" s="102">
        <v>5</v>
      </c>
      <c r="J135" s="102">
        <v>5</v>
      </c>
      <c r="K135" s="102">
        <v>1</v>
      </c>
    </row>
    <row r="136" spans="1:11" ht="30" customHeight="1">
      <c r="A136" s="102">
        <v>101</v>
      </c>
      <c r="B136" s="102">
        <v>2</v>
      </c>
      <c r="C136" s="102">
        <v>120</v>
      </c>
      <c r="D136" s="101" t="s">
        <v>7</v>
      </c>
      <c r="E136" s="102">
        <v>855</v>
      </c>
      <c r="F136" s="101" t="s">
        <v>327</v>
      </c>
      <c r="G136" s="102" t="s">
        <v>317</v>
      </c>
      <c r="H136" s="101" t="s">
        <v>363</v>
      </c>
      <c r="I136" s="102">
        <v>4</v>
      </c>
      <c r="J136" s="102">
        <v>15</v>
      </c>
      <c r="K136" s="102">
        <v>34</v>
      </c>
    </row>
    <row r="137" spans="1:11" ht="30" customHeight="1">
      <c r="A137" s="102">
        <v>101</v>
      </c>
      <c r="B137" s="102">
        <v>2</v>
      </c>
      <c r="C137" s="102">
        <v>120</v>
      </c>
      <c r="D137" s="101" t="s">
        <v>7</v>
      </c>
      <c r="E137" s="102">
        <v>855</v>
      </c>
      <c r="F137" s="101" t="s">
        <v>327</v>
      </c>
      <c r="G137" s="102" t="s">
        <v>317</v>
      </c>
      <c r="H137" s="101" t="s">
        <v>363</v>
      </c>
      <c r="I137" s="102">
        <v>5</v>
      </c>
      <c r="J137" s="102">
        <v>1</v>
      </c>
      <c r="K137" s="102">
        <v>4</v>
      </c>
    </row>
    <row r="138" spans="1:11" ht="30" customHeight="1">
      <c r="A138" s="102">
        <v>101</v>
      </c>
      <c r="B138" s="102">
        <v>2</v>
      </c>
      <c r="C138" s="102">
        <v>120</v>
      </c>
      <c r="D138" s="101" t="s">
        <v>7</v>
      </c>
      <c r="E138" s="102">
        <v>855</v>
      </c>
      <c r="F138" s="101" t="s">
        <v>327</v>
      </c>
      <c r="G138" s="102" t="s">
        <v>317</v>
      </c>
      <c r="H138" s="101" t="s">
        <v>363</v>
      </c>
      <c r="I138" s="102">
        <v>6</v>
      </c>
      <c r="J138" s="102">
        <v>0</v>
      </c>
      <c r="K138" s="102">
        <v>1</v>
      </c>
    </row>
    <row r="139" spans="1:11" ht="30" customHeight="1">
      <c r="A139" s="102">
        <v>101</v>
      </c>
      <c r="B139" s="102">
        <v>2</v>
      </c>
      <c r="C139" s="102">
        <v>119</v>
      </c>
      <c r="D139" s="101" t="s">
        <v>6</v>
      </c>
      <c r="E139" s="102">
        <v>851</v>
      </c>
      <c r="F139" s="101" t="s">
        <v>322</v>
      </c>
      <c r="G139" s="102" t="s">
        <v>302</v>
      </c>
      <c r="H139" s="101" t="s">
        <v>360</v>
      </c>
      <c r="I139" s="102">
        <v>1</v>
      </c>
      <c r="J139" s="102">
        <v>9</v>
      </c>
      <c r="K139" s="102">
        <v>14</v>
      </c>
    </row>
    <row r="140" spans="1:11" ht="30" customHeight="1">
      <c r="A140" s="102">
        <v>101</v>
      </c>
      <c r="B140" s="102">
        <v>2</v>
      </c>
      <c r="C140" s="102">
        <v>119</v>
      </c>
      <c r="D140" s="101" t="s">
        <v>6</v>
      </c>
      <c r="E140" s="102">
        <v>851</v>
      </c>
      <c r="F140" s="101" t="s">
        <v>322</v>
      </c>
      <c r="G140" s="102" t="s">
        <v>302</v>
      </c>
      <c r="H140" s="101" t="s">
        <v>360</v>
      </c>
      <c r="I140" s="102">
        <v>2</v>
      </c>
      <c r="J140" s="102">
        <v>7</v>
      </c>
      <c r="K140" s="102">
        <v>4</v>
      </c>
    </row>
    <row r="141" spans="1:11" ht="30" customHeight="1">
      <c r="A141" s="102">
        <v>101</v>
      </c>
      <c r="B141" s="102">
        <v>2</v>
      </c>
      <c r="C141" s="102">
        <v>119</v>
      </c>
      <c r="D141" s="101" t="s">
        <v>6</v>
      </c>
      <c r="E141" s="102">
        <v>851</v>
      </c>
      <c r="F141" s="101" t="s">
        <v>322</v>
      </c>
      <c r="G141" s="102" t="s">
        <v>302</v>
      </c>
      <c r="H141" s="101" t="s">
        <v>360</v>
      </c>
      <c r="I141" s="102">
        <v>3</v>
      </c>
      <c r="J141" s="102">
        <v>4</v>
      </c>
      <c r="K141" s="102">
        <v>1</v>
      </c>
    </row>
    <row r="142" spans="1:11" ht="30" customHeight="1">
      <c r="A142" s="102">
        <v>101</v>
      </c>
      <c r="B142" s="102">
        <v>2</v>
      </c>
      <c r="C142" s="102">
        <v>119</v>
      </c>
      <c r="D142" s="101" t="s">
        <v>6</v>
      </c>
      <c r="E142" s="102">
        <v>851</v>
      </c>
      <c r="F142" s="101" t="s">
        <v>322</v>
      </c>
      <c r="G142" s="102" t="s">
        <v>304</v>
      </c>
      <c r="H142" s="101" t="s">
        <v>92</v>
      </c>
      <c r="I142" s="102">
        <v>1</v>
      </c>
      <c r="J142" s="102">
        <v>14</v>
      </c>
      <c r="K142" s="102">
        <v>30</v>
      </c>
    </row>
    <row r="143" spans="1:11" ht="30" customHeight="1">
      <c r="A143" s="102">
        <v>101</v>
      </c>
      <c r="B143" s="102">
        <v>2</v>
      </c>
      <c r="C143" s="102">
        <v>119</v>
      </c>
      <c r="D143" s="101" t="s">
        <v>6</v>
      </c>
      <c r="E143" s="102">
        <v>851</v>
      </c>
      <c r="F143" s="101" t="s">
        <v>322</v>
      </c>
      <c r="G143" s="102" t="s">
        <v>304</v>
      </c>
      <c r="H143" s="101" t="s">
        <v>92</v>
      </c>
      <c r="I143" s="102">
        <v>2</v>
      </c>
      <c r="J143" s="102">
        <v>24</v>
      </c>
      <c r="K143" s="102">
        <v>24</v>
      </c>
    </row>
    <row r="144" spans="1:11" ht="30" customHeight="1">
      <c r="A144" s="102">
        <v>101</v>
      </c>
      <c r="B144" s="102">
        <v>2</v>
      </c>
      <c r="C144" s="102">
        <v>119</v>
      </c>
      <c r="D144" s="101" t="s">
        <v>6</v>
      </c>
      <c r="E144" s="102">
        <v>851</v>
      </c>
      <c r="F144" s="101" t="s">
        <v>322</v>
      </c>
      <c r="G144" s="102" t="s">
        <v>304</v>
      </c>
      <c r="H144" s="101" t="s">
        <v>92</v>
      </c>
      <c r="I144" s="102">
        <v>3</v>
      </c>
      <c r="J144" s="102">
        <v>23</v>
      </c>
      <c r="K144" s="102">
        <v>20</v>
      </c>
    </row>
    <row r="145" spans="1:11" ht="30" customHeight="1">
      <c r="A145" s="102">
        <v>101</v>
      </c>
      <c r="B145" s="102">
        <v>2</v>
      </c>
      <c r="C145" s="102">
        <v>119</v>
      </c>
      <c r="D145" s="101" t="s">
        <v>6</v>
      </c>
      <c r="E145" s="102">
        <v>851</v>
      </c>
      <c r="F145" s="101" t="s">
        <v>322</v>
      </c>
      <c r="G145" s="102" t="s">
        <v>304</v>
      </c>
      <c r="H145" s="101" t="s">
        <v>92</v>
      </c>
      <c r="I145" s="102">
        <v>4</v>
      </c>
      <c r="J145" s="102">
        <v>32</v>
      </c>
      <c r="K145" s="102">
        <v>24</v>
      </c>
    </row>
    <row r="146" spans="1:11" ht="30" customHeight="1">
      <c r="A146" s="102">
        <v>101</v>
      </c>
      <c r="B146" s="102">
        <v>2</v>
      </c>
      <c r="C146" s="102">
        <v>119</v>
      </c>
      <c r="D146" s="101" t="s">
        <v>6</v>
      </c>
      <c r="E146" s="102">
        <v>851</v>
      </c>
      <c r="F146" s="101" t="s">
        <v>322</v>
      </c>
      <c r="G146" s="102" t="s">
        <v>304</v>
      </c>
      <c r="H146" s="101" t="s">
        <v>92</v>
      </c>
      <c r="I146" s="102">
        <v>5</v>
      </c>
      <c r="J146" s="102">
        <v>6</v>
      </c>
      <c r="K146" s="102">
        <v>1</v>
      </c>
    </row>
    <row r="147" spans="1:11" ht="30" customHeight="1">
      <c r="A147" s="102">
        <v>101</v>
      </c>
      <c r="B147" s="102">
        <v>2</v>
      </c>
      <c r="C147" s="102">
        <v>121</v>
      </c>
      <c r="D147" s="101" t="s">
        <v>365</v>
      </c>
      <c r="E147" s="102">
        <v>864</v>
      </c>
      <c r="F147" s="101" t="s">
        <v>334</v>
      </c>
      <c r="G147" s="102" t="s">
        <v>302</v>
      </c>
      <c r="H147" s="101" t="s">
        <v>360</v>
      </c>
      <c r="I147" s="102">
        <v>1</v>
      </c>
      <c r="J147" s="102">
        <v>13</v>
      </c>
      <c r="K147" s="102">
        <v>1</v>
      </c>
    </row>
    <row r="148" spans="1:11" ht="30" customHeight="1">
      <c r="A148" s="102">
        <v>101</v>
      </c>
      <c r="B148" s="102">
        <v>2</v>
      </c>
      <c r="C148" s="102">
        <v>121</v>
      </c>
      <c r="D148" s="101" t="s">
        <v>365</v>
      </c>
      <c r="E148" s="102">
        <v>864</v>
      </c>
      <c r="F148" s="101" t="s">
        <v>334</v>
      </c>
      <c r="G148" s="102" t="s">
        <v>302</v>
      </c>
      <c r="H148" s="101" t="s">
        <v>360</v>
      </c>
      <c r="I148" s="102">
        <v>2</v>
      </c>
      <c r="J148" s="102">
        <v>15</v>
      </c>
      <c r="K148" s="102">
        <v>1</v>
      </c>
    </row>
    <row r="149" spans="1:11" ht="30" customHeight="1">
      <c r="A149" s="102">
        <v>101</v>
      </c>
      <c r="B149" s="102">
        <v>2</v>
      </c>
      <c r="C149" s="102">
        <v>121</v>
      </c>
      <c r="D149" s="101" t="s">
        <v>365</v>
      </c>
      <c r="E149" s="102">
        <v>864</v>
      </c>
      <c r="F149" s="101" t="s">
        <v>334</v>
      </c>
      <c r="G149" s="102" t="s">
        <v>302</v>
      </c>
      <c r="H149" s="101" t="s">
        <v>360</v>
      </c>
      <c r="I149" s="102">
        <v>3</v>
      </c>
      <c r="J149" s="102">
        <v>2</v>
      </c>
      <c r="K149" s="102">
        <v>1</v>
      </c>
    </row>
    <row r="150" spans="1:11" ht="30" customHeight="1">
      <c r="A150" s="102">
        <v>101</v>
      </c>
      <c r="B150" s="102">
        <v>2</v>
      </c>
      <c r="C150" s="102">
        <v>121</v>
      </c>
      <c r="D150" s="101" t="s">
        <v>365</v>
      </c>
      <c r="E150" s="102">
        <v>864</v>
      </c>
      <c r="F150" s="101" t="s">
        <v>334</v>
      </c>
      <c r="G150" s="102" t="s">
        <v>304</v>
      </c>
      <c r="H150" s="101" t="s">
        <v>92</v>
      </c>
      <c r="I150" s="102">
        <v>1</v>
      </c>
      <c r="J150" s="102">
        <v>36</v>
      </c>
      <c r="K150" s="102">
        <v>7</v>
      </c>
    </row>
    <row r="151" spans="1:11" ht="30" customHeight="1">
      <c r="A151" s="102">
        <v>101</v>
      </c>
      <c r="B151" s="102">
        <v>2</v>
      </c>
      <c r="C151" s="102">
        <v>121</v>
      </c>
      <c r="D151" s="101" t="s">
        <v>365</v>
      </c>
      <c r="E151" s="102">
        <v>864</v>
      </c>
      <c r="F151" s="101" t="s">
        <v>334</v>
      </c>
      <c r="G151" s="102" t="s">
        <v>304</v>
      </c>
      <c r="H151" s="101" t="s">
        <v>92</v>
      </c>
      <c r="I151" s="102">
        <v>2</v>
      </c>
      <c r="J151" s="102">
        <v>36</v>
      </c>
      <c r="K151" s="102">
        <v>8</v>
      </c>
    </row>
    <row r="152" spans="1:11" ht="30" customHeight="1">
      <c r="A152" s="102">
        <v>101</v>
      </c>
      <c r="B152" s="102">
        <v>2</v>
      </c>
      <c r="C152" s="102">
        <v>121</v>
      </c>
      <c r="D152" s="101" t="s">
        <v>365</v>
      </c>
      <c r="E152" s="102">
        <v>864</v>
      </c>
      <c r="F152" s="101" t="s">
        <v>334</v>
      </c>
      <c r="G152" s="102" t="s">
        <v>304</v>
      </c>
      <c r="H152" s="101" t="s">
        <v>92</v>
      </c>
      <c r="I152" s="102">
        <v>3</v>
      </c>
      <c r="J152" s="102">
        <v>37</v>
      </c>
      <c r="K152" s="102">
        <v>7</v>
      </c>
    </row>
    <row r="153" spans="1:11" ht="30" customHeight="1">
      <c r="A153" s="102">
        <v>101</v>
      </c>
      <c r="B153" s="102">
        <v>2</v>
      </c>
      <c r="C153" s="102">
        <v>121</v>
      </c>
      <c r="D153" s="101" t="s">
        <v>365</v>
      </c>
      <c r="E153" s="102">
        <v>864</v>
      </c>
      <c r="F153" s="101" t="s">
        <v>334</v>
      </c>
      <c r="G153" s="102" t="s">
        <v>304</v>
      </c>
      <c r="H153" s="101" t="s">
        <v>92</v>
      </c>
      <c r="I153" s="102">
        <v>4</v>
      </c>
      <c r="J153" s="102">
        <v>38</v>
      </c>
      <c r="K153" s="102">
        <v>11</v>
      </c>
    </row>
    <row r="154" spans="1:11" ht="30" customHeight="1">
      <c r="A154" s="102">
        <v>101</v>
      </c>
      <c r="B154" s="102">
        <v>2</v>
      </c>
      <c r="C154" s="102">
        <v>121</v>
      </c>
      <c r="D154" s="101" t="s">
        <v>365</v>
      </c>
      <c r="E154" s="102">
        <v>864</v>
      </c>
      <c r="F154" s="101" t="s">
        <v>334</v>
      </c>
      <c r="G154" s="102" t="s">
        <v>304</v>
      </c>
      <c r="H154" s="101" t="s">
        <v>92</v>
      </c>
      <c r="I154" s="102">
        <v>5</v>
      </c>
      <c r="J154" s="102">
        <v>10</v>
      </c>
      <c r="K154" s="102">
        <v>0</v>
      </c>
    </row>
    <row r="155" spans="1:11" ht="30" customHeight="1">
      <c r="A155" s="102">
        <v>101</v>
      </c>
      <c r="B155" s="102">
        <v>2</v>
      </c>
      <c r="C155" s="102">
        <v>121</v>
      </c>
      <c r="D155" s="101" t="s">
        <v>365</v>
      </c>
      <c r="E155" s="102">
        <v>864</v>
      </c>
      <c r="F155" s="101" t="s">
        <v>334</v>
      </c>
      <c r="G155" s="102" t="s">
        <v>317</v>
      </c>
      <c r="H155" s="101" t="s">
        <v>363</v>
      </c>
      <c r="I155" s="102">
        <v>1</v>
      </c>
      <c r="J155" s="102">
        <v>45</v>
      </c>
      <c r="K155" s="102">
        <v>3</v>
      </c>
    </row>
    <row r="156" spans="1:11" ht="30" customHeight="1">
      <c r="A156" s="102">
        <v>101</v>
      </c>
      <c r="B156" s="102">
        <v>2</v>
      </c>
      <c r="C156" s="102">
        <v>121</v>
      </c>
      <c r="D156" s="101" t="s">
        <v>365</v>
      </c>
      <c r="E156" s="102">
        <v>864</v>
      </c>
      <c r="F156" s="101" t="s">
        <v>334</v>
      </c>
      <c r="G156" s="102" t="s">
        <v>317</v>
      </c>
      <c r="H156" s="101" t="s">
        <v>363</v>
      </c>
      <c r="I156" s="102">
        <v>2</v>
      </c>
      <c r="J156" s="102">
        <v>36</v>
      </c>
      <c r="K156" s="102">
        <v>7</v>
      </c>
    </row>
    <row r="157" spans="1:11" ht="30" customHeight="1">
      <c r="A157" s="102">
        <v>101</v>
      </c>
      <c r="B157" s="102">
        <v>2</v>
      </c>
      <c r="C157" s="102">
        <v>121</v>
      </c>
      <c r="D157" s="101" t="s">
        <v>365</v>
      </c>
      <c r="E157" s="102">
        <v>864</v>
      </c>
      <c r="F157" s="101" t="s">
        <v>334</v>
      </c>
      <c r="G157" s="102" t="s">
        <v>317</v>
      </c>
      <c r="H157" s="101" t="s">
        <v>363</v>
      </c>
      <c r="I157" s="102">
        <v>3</v>
      </c>
      <c r="J157" s="102">
        <v>25</v>
      </c>
      <c r="K157" s="102">
        <v>4</v>
      </c>
    </row>
    <row r="158" spans="1:11" ht="30" customHeight="1">
      <c r="A158" s="102">
        <v>101</v>
      </c>
      <c r="B158" s="102">
        <v>2</v>
      </c>
      <c r="C158" s="102">
        <v>121</v>
      </c>
      <c r="D158" s="101" t="s">
        <v>365</v>
      </c>
      <c r="E158" s="102">
        <v>864</v>
      </c>
      <c r="F158" s="101" t="s">
        <v>334</v>
      </c>
      <c r="G158" s="102" t="s">
        <v>317</v>
      </c>
      <c r="H158" s="101" t="s">
        <v>363</v>
      </c>
      <c r="I158" s="102">
        <v>4</v>
      </c>
      <c r="J158" s="102">
        <v>33</v>
      </c>
      <c r="K158" s="102">
        <v>5</v>
      </c>
    </row>
    <row r="159" spans="1:11" ht="30" customHeight="1">
      <c r="A159" s="102">
        <v>101</v>
      </c>
      <c r="B159" s="102">
        <v>2</v>
      </c>
      <c r="C159" s="102">
        <v>121</v>
      </c>
      <c r="D159" s="101" t="s">
        <v>365</v>
      </c>
      <c r="E159" s="102">
        <v>864</v>
      </c>
      <c r="F159" s="101" t="s">
        <v>334</v>
      </c>
      <c r="G159" s="102" t="s">
        <v>317</v>
      </c>
      <c r="H159" s="101" t="s">
        <v>363</v>
      </c>
      <c r="I159" s="102">
        <v>5</v>
      </c>
      <c r="J159" s="102">
        <v>9</v>
      </c>
      <c r="K159" s="102">
        <v>1</v>
      </c>
    </row>
    <row r="160" spans="1:11" ht="30" customHeight="1">
      <c r="A160" s="102">
        <v>101</v>
      </c>
      <c r="B160" s="102">
        <v>2</v>
      </c>
      <c r="C160" s="102">
        <v>121</v>
      </c>
      <c r="D160" s="101" t="s">
        <v>365</v>
      </c>
      <c r="E160" s="102">
        <v>864</v>
      </c>
      <c r="F160" s="101" t="s">
        <v>334</v>
      </c>
      <c r="G160" s="102" t="s">
        <v>317</v>
      </c>
      <c r="H160" s="101" t="s">
        <v>363</v>
      </c>
      <c r="I160" s="102">
        <v>6</v>
      </c>
      <c r="J160" s="102">
        <v>3</v>
      </c>
      <c r="K160" s="102">
        <v>1</v>
      </c>
    </row>
    <row r="161" spans="1:11" ht="30" customHeight="1">
      <c r="A161" s="102">
        <v>101</v>
      </c>
      <c r="B161" s="102">
        <v>2</v>
      </c>
      <c r="C161" s="102">
        <v>123</v>
      </c>
      <c r="D161" s="101" t="s">
        <v>9</v>
      </c>
      <c r="E161" s="102">
        <v>876</v>
      </c>
      <c r="F161" s="101" t="s">
        <v>346</v>
      </c>
      <c r="G161" s="102" t="s">
        <v>309</v>
      </c>
      <c r="H161" s="101" t="s">
        <v>310</v>
      </c>
      <c r="I161" s="102">
        <v>1</v>
      </c>
      <c r="J161" s="102">
        <v>2</v>
      </c>
      <c r="K161" s="102">
        <v>5</v>
      </c>
    </row>
    <row r="162" spans="1:11" ht="30" customHeight="1">
      <c r="A162" s="102">
        <v>101</v>
      </c>
      <c r="B162" s="102">
        <v>2</v>
      </c>
      <c r="C162" s="102">
        <v>123</v>
      </c>
      <c r="D162" s="101" t="s">
        <v>9</v>
      </c>
      <c r="E162" s="102">
        <v>876</v>
      </c>
      <c r="F162" s="101" t="s">
        <v>346</v>
      </c>
      <c r="G162" s="102" t="s">
        <v>309</v>
      </c>
      <c r="H162" s="101" t="s">
        <v>310</v>
      </c>
      <c r="I162" s="102">
        <v>2</v>
      </c>
      <c r="J162" s="102">
        <v>1</v>
      </c>
      <c r="K162" s="102">
        <v>3</v>
      </c>
    </row>
    <row r="163" spans="1:11" ht="30" customHeight="1">
      <c r="A163" s="102">
        <v>101</v>
      </c>
      <c r="B163" s="102">
        <v>2</v>
      </c>
      <c r="C163" s="102">
        <v>123</v>
      </c>
      <c r="D163" s="101" t="s">
        <v>9</v>
      </c>
      <c r="E163" s="102">
        <v>876</v>
      </c>
      <c r="F163" s="101" t="s">
        <v>346</v>
      </c>
      <c r="G163" s="102" t="s">
        <v>309</v>
      </c>
      <c r="H163" s="101" t="s">
        <v>310</v>
      </c>
      <c r="I163" s="102">
        <v>3</v>
      </c>
      <c r="J163" s="102">
        <v>4</v>
      </c>
      <c r="K163" s="102">
        <v>2</v>
      </c>
    </row>
    <row r="164" spans="1:11" ht="30" customHeight="1">
      <c r="A164" s="102">
        <v>101</v>
      </c>
      <c r="B164" s="102">
        <v>2</v>
      </c>
      <c r="C164" s="102">
        <v>123</v>
      </c>
      <c r="D164" s="101" t="s">
        <v>9</v>
      </c>
      <c r="E164" s="102">
        <v>876</v>
      </c>
      <c r="F164" s="101" t="s">
        <v>346</v>
      </c>
      <c r="G164" s="102" t="s">
        <v>309</v>
      </c>
      <c r="H164" s="101" t="s">
        <v>310</v>
      </c>
      <c r="I164" s="102">
        <v>4</v>
      </c>
      <c r="J164" s="102">
        <v>2</v>
      </c>
      <c r="K164" s="102">
        <v>3</v>
      </c>
    </row>
    <row r="165" spans="1:11" ht="30" customHeight="1">
      <c r="A165" s="102">
        <v>101</v>
      </c>
      <c r="B165" s="102">
        <v>2</v>
      </c>
      <c r="C165" s="102">
        <v>123</v>
      </c>
      <c r="D165" s="101" t="s">
        <v>9</v>
      </c>
      <c r="E165" s="102">
        <v>876</v>
      </c>
      <c r="F165" s="101" t="s">
        <v>346</v>
      </c>
      <c r="G165" s="102" t="s">
        <v>309</v>
      </c>
      <c r="H165" s="101" t="s">
        <v>310</v>
      </c>
      <c r="I165" s="102">
        <v>5</v>
      </c>
      <c r="J165" s="102">
        <v>2</v>
      </c>
      <c r="K165" s="102">
        <v>0</v>
      </c>
    </row>
    <row r="166" spans="1:11" ht="30" customHeight="1">
      <c r="A166" s="102">
        <v>101</v>
      </c>
      <c r="B166" s="102">
        <v>2</v>
      </c>
      <c r="C166" s="102">
        <v>123</v>
      </c>
      <c r="D166" s="101" t="s">
        <v>9</v>
      </c>
      <c r="E166" s="102">
        <v>876</v>
      </c>
      <c r="F166" s="101" t="s">
        <v>346</v>
      </c>
      <c r="G166" s="102" t="s">
        <v>309</v>
      </c>
      <c r="H166" s="101" t="s">
        <v>310</v>
      </c>
      <c r="I166" s="102">
        <v>6</v>
      </c>
      <c r="J166" s="102">
        <v>2</v>
      </c>
      <c r="K166" s="102">
        <v>1</v>
      </c>
    </row>
    <row r="167" spans="1:11" ht="30" customHeight="1">
      <c r="A167" s="102">
        <v>101</v>
      </c>
      <c r="B167" s="102">
        <v>2</v>
      </c>
      <c r="C167" s="102">
        <v>123</v>
      </c>
      <c r="D167" s="101" t="s">
        <v>9</v>
      </c>
      <c r="E167" s="102">
        <v>876</v>
      </c>
      <c r="F167" s="101" t="s">
        <v>346</v>
      </c>
      <c r="G167" s="102" t="s">
        <v>309</v>
      </c>
      <c r="H167" s="101" t="s">
        <v>310</v>
      </c>
      <c r="I167" s="102">
        <v>7</v>
      </c>
      <c r="J167" s="102">
        <v>2</v>
      </c>
      <c r="K167" s="102">
        <v>0</v>
      </c>
    </row>
    <row r="168" spans="1:11" ht="30" customHeight="1">
      <c r="A168" s="102">
        <v>101</v>
      </c>
      <c r="B168" s="102">
        <v>2</v>
      </c>
      <c r="C168" s="102">
        <v>123</v>
      </c>
      <c r="D168" s="101" t="s">
        <v>9</v>
      </c>
      <c r="E168" s="102">
        <v>876</v>
      </c>
      <c r="F168" s="101" t="s">
        <v>346</v>
      </c>
      <c r="G168" s="102" t="s">
        <v>309</v>
      </c>
      <c r="H168" s="101" t="s">
        <v>310</v>
      </c>
      <c r="I168" s="102">
        <v>8</v>
      </c>
      <c r="J168" s="102">
        <v>2</v>
      </c>
      <c r="K168" s="102">
        <v>0</v>
      </c>
    </row>
    <row r="169" spans="1:11" ht="30" customHeight="1">
      <c r="A169" s="102">
        <v>101</v>
      </c>
      <c r="B169" s="102">
        <v>2</v>
      </c>
      <c r="C169" s="102">
        <v>123</v>
      </c>
      <c r="D169" s="101" t="s">
        <v>9</v>
      </c>
      <c r="E169" s="102">
        <v>876</v>
      </c>
      <c r="F169" s="101" t="s">
        <v>346</v>
      </c>
      <c r="G169" s="102" t="s">
        <v>302</v>
      </c>
      <c r="H169" s="101" t="s">
        <v>303</v>
      </c>
      <c r="I169" s="102">
        <v>1</v>
      </c>
      <c r="J169" s="102">
        <v>10</v>
      </c>
      <c r="K169" s="102">
        <v>19</v>
      </c>
    </row>
    <row r="170" spans="1:11" ht="30" customHeight="1">
      <c r="A170" s="102">
        <v>101</v>
      </c>
      <c r="B170" s="102">
        <v>2</v>
      </c>
      <c r="C170" s="102">
        <v>123</v>
      </c>
      <c r="D170" s="101" t="s">
        <v>9</v>
      </c>
      <c r="E170" s="102">
        <v>876</v>
      </c>
      <c r="F170" s="101" t="s">
        <v>346</v>
      </c>
      <c r="G170" s="102" t="s">
        <v>302</v>
      </c>
      <c r="H170" s="101" t="s">
        <v>303</v>
      </c>
      <c r="I170" s="102">
        <v>2</v>
      </c>
      <c r="J170" s="102">
        <v>9</v>
      </c>
      <c r="K170" s="102">
        <v>19</v>
      </c>
    </row>
    <row r="171" spans="1:11" ht="30" customHeight="1">
      <c r="A171" s="102">
        <v>101</v>
      </c>
      <c r="B171" s="102">
        <v>2</v>
      </c>
      <c r="C171" s="102">
        <v>123</v>
      </c>
      <c r="D171" s="101" t="s">
        <v>9</v>
      </c>
      <c r="E171" s="102">
        <v>876</v>
      </c>
      <c r="F171" s="101" t="s">
        <v>346</v>
      </c>
      <c r="G171" s="102" t="s">
        <v>302</v>
      </c>
      <c r="H171" s="101" t="s">
        <v>303</v>
      </c>
      <c r="I171" s="102">
        <v>3</v>
      </c>
      <c r="J171" s="102">
        <v>1</v>
      </c>
      <c r="K171" s="102">
        <v>0</v>
      </c>
    </row>
    <row r="172" spans="1:11" ht="30" customHeight="1">
      <c r="A172" s="102">
        <v>101</v>
      </c>
      <c r="B172" s="102">
        <v>2</v>
      </c>
      <c r="C172" s="102">
        <v>123</v>
      </c>
      <c r="D172" s="101" t="s">
        <v>9</v>
      </c>
      <c r="E172" s="102">
        <v>876</v>
      </c>
      <c r="F172" s="101" t="s">
        <v>346</v>
      </c>
      <c r="G172" s="102" t="s">
        <v>304</v>
      </c>
      <c r="H172" s="101" t="s">
        <v>92</v>
      </c>
      <c r="I172" s="102">
        <v>1</v>
      </c>
      <c r="J172" s="102">
        <v>21</v>
      </c>
      <c r="K172" s="102">
        <v>29</v>
      </c>
    </row>
    <row r="173" spans="1:11" ht="30" customHeight="1">
      <c r="A173" s="102">
        <v>101</v>
      </c>
      <c r="B173" s="102">
        <v>2</v>
      </c>
      <c r="C173" s="102">
        <v>123</v>
      </c>
      <c r="D173" s="101" t="s">
        <v>9</v>
      </c>
      <c r="E173" s="102">
        <v>876</v>
      </c>
      <c r="F173" s="101" t="s">
        <v>346</v>
      </c>
      <c r="G173" s="102" t="s">
        <v>304</v>
      </c>
      <c r="H173" s="101" t="s">
        <v>92</v>
      </c>
      <c r="I173" s="102">
        <v>2</v>
      </c>
      <c r="J173" s="102">
        <v>22</v>
      </c>
      <c r="K173" s="102">
        <v>34</v>
      </c>
    </row>
    <row r="174" spans="1:11" ht="30" customHeight="1">
      <c r="A174" s="102">
        <v>101</v>
      </c>
      <c r="B174" s="102">
        <v>2</v>
      </c>
      <c r="C174" s="102">
        <v>123</v>
      </c>
      <c r="D174" s="101" t="s">
        <v>9</v>
      </c>
      <c r="E174" s="102">
        <v>876</v>
      </c>
      <c r="F174" s="101" t="s">
        <v>346</v>
      </c>
      <c r="G174" s="102" t="s">
        <v>304</v>
      </c>
      <c r="H174" s="101" t="s">
        <v>92</v>
      </c>
      <c r="I174" s="102">
        <v>3</v>
      </c>
      <c r="J174" s="102">
        <v>22</v>
      </c>
      <c r="K174" s="102">
        <v>31</v>
      </c>
    </row>
    <row r="175" spans="1:11" ht="30" customHeight="1">
      <c r="A175" s="102">
        <v>101</v>
      </c>
      <c r="B175" s="102">
        <v>2</v>
      </c>
      <c r="C175" s="102">
        <v>123</v>
      </c>
      <c r="D175" s="101" t="s">
        <v>9</v>
      </c>
      <c r="E175" s="102">
        <v>876</v>
      </c>
      <c r="F175" s="101" t="s">
        <v>346</v>
      </c>
      <c r="G175" s="102" t="s">
        <v>304</v>
      </c>
      <c r="H175" s="101" t="s">
        <v>92</v>
      </c>
      <c r="I175" s="102">
        <v>4</v>
      </c>
      <c r="J175" s="102">
        <v>19</v>
      </c>
      <c r="K175" s="102">
        <v>34</v>
      </c>
    </row>
    <row r="176" spans="1:11" ht="30" customHeight="1">
      <c r="A176" s="102">
        <v>101</v>
      </c>
      <c r="B176" s="102">
        <v>2</v>
      </c>
      <c r="C176" s="102">
        <v>123</v>
      </c>
      <c r="D176" s="101" t="s">
        <v>9</v>
      </c>
      <c r="E176" s="102">
        <v>876</v>
      </c>
      <c r="F176" s="101" t="s">
        <v>346</v>
      </c>
      <c r="G176" s="102" t="s">
        <v>304</v>
      </c>
      <c r="H176" s="101" t="s">
        <v>92</v>
      </c>
      <c r="I176" s="102">
        <v>5</v>
      </c>
      <c r="J176" s="102">
        <v>2</v>
      </c>
      <c r="K176" s="102">
        <v>0</v>
      </c>
    </row>
    <row r="177" spans="1:11" ht="30" customHeight="1">
      <c r="A177" s="102">
        <v>101</v>
      </c>
      <c r="B177" s="102">
        <v>2</v>
      </c>
      <c r="C177" s="102">
        <v>123</v>
      </c>
      <c r="D177" s="101" t="s">
        <v>9</v>
      </c>
      <c r="E177" s="102">
        <v>876</v>
      </c>
      <c r="F177" s="101" t="s">
        <v>346</v>
      </c>
      <c r="G177" s="102" t="s">
        <v>317</v>
      </c>
      <c r="H177" s="101" t="s">
        <v>318</v>
      </c>
      <c r="I177" s="102">
        <v>1</v>
      </c>
      <c r="J177" s="102">
        <v>21</v>
      </c>
      <c r="K177" s="102">
        <v>34</v>
      </c>
    </row>
    <row r="178" spans="1:11" ht="30" customHeight="1">
      <c r="A178" s="102">
        <v>101</v>
      </c>
      <c r="B178" s="102">
        <v>2</v>
      </c>
      <c r="C178" s="102">
        <v>123</v>
      </c>
      <c r="D178" s="101" t="s">
        <v>9</v>
      </c>
      <c r="E178" s="102">
        <v>876</v>
      </c>
      <c r="F178" s="101" t="s">
        <v>346</v>
      </c>
      <c r="G178" s="102" t="s">
        <v>317</v>
      </c>
      <c r="H178" s="101" t="s">
        <v>318</v>
      </c>
      <c r="I178" s="102">
        <v>2</v>
      </c>
      <c r="J178" s="102">
        <v>14</v>
      </c>
      <c r="K178" s="102">
        <v>44</v>
      </c>
    </row>
    <row r="179" spans="1:11" ht="30" customHeight="1">
      <c r="A179" s="102">
        <v>101</v>
      </c>
      <c r="B179" s="102">
        <v>2</v>
      </c>
      <c r="C179" s="102">
        <v>123</v>
      </c>
      <c r="D179" s="101" t="s">
        <v>9</v>
      </c>
      <c r="E179" s="102">
        <v>876</v>
      </c>
      <c r="F179" s="101" t="s">
        <v>346</v>
      </c>
      <c r="G179" s="102" t="s">
        <v>317</v>
      </c>
      <c r="H179" s="101" t="s">
        <v>318</v>
      </c>
      <c r="I179" s="102">
        <v>3</v>
      </c>
      <c r="J179" s="102">
        <v>16</v>
      </c>
      <c r="K179" s="102">
        <v>23</v>
      </c>
    </row>
    <row r="180" spans="1:11" ht="30" customHeight="1">
      <c r="A180" s="102">
        <v>101</v>
      </c>
      <c r="B180" s="102">
        <v>2</v>
      </c>
      <c r="C180" s="102">
        <v>123</v>
      </c>
      <c r="D180" s="101" t="s">
        <v>9</v>
      </c>
      <c r="E180" s="102">
        <v>876</v>
      </c>
      <c r="F180" s="101" t="s">
        <v>346</v>
      </c>
      <c r="G180" s="102" t="s">
        <v>317</v>
      </c>
      <c r="H180" s="101" t="s">
        <v>318</v>
      </c>
      <c r="I180" s="102">
        <v>4</v>
      </c>
      <c r="J180" s="102">
        <v>12</v>
      </c>
      <c r="K180" s="102">
        <v>26</v>
      </c>
    </row>
    <row r="181" spans="1:11" ht="30" customHeight="1">
      <c r="A181" s="102">
        <v>101</v>
      </c>
      <c r="B181" s="102">
        <v>2</v>
      </c>
      <c r="C181" s="102">
        <v>123</v>
      </c>
      <c r="D181" s="101" t="s">
        <v>9</v>
      </c>
      <c r="E181" s="103">
        <v>4749</v>
      </c>
      <c r="F181" s="101" t="s">
        <v>369</v>
      </c>
      <c r="G181" s="102" t="s">
        <v>302</v>
      </c>
      <c r="H181" s="101" t="s">
        <v>360</v>
      </c>
      <c r="I181" s="102">
        <v>1</v>
      </c>
      <c r="J181" s="102">
        <v>7</v>
      </c>
      <c r="K181" s="102">
        <v>17</v>
      </c>
    </row>
    <row r="182" spans="1:11" ht="30" customHeight="1">
      <c r="A182" s="102">
        <v>101</v>
      </c>
      <c r="B182" s="102">
        <v>2</v>
      </c>
      <c r="C182" s="102">
        <v>123</v>
      </c>
      <c r="D182" s="101" t="s">
        <v>9</v>
      </c>
      <c r="E182" s="103">
        <v>4749</v>
      </c>
      <c r="F182" s="101" t="s">
        <v>370</v>
      </c>
      <c r="G182" s="102" t="s">
        <v>302</v>
      </c>
      <c r="H182" s="101" t="s">
        <v>360</v>
      </c>
      <c r="I182" s="102">
        <v>2</v>
      </c>
      <c r="J182" s="102">
        <v>13</v>
      </c>
      <c r="K182" s="102">
        <v>16</v>
      </c>
    </row>
    <row r="183" spans="1:11" ht="30" customHeight="1">
      <c r="A183" s="102">
        <v>101</v>
      </c>
      <c r="B183" s="102">
        <v>2</v>
      </c>
      <c r="C183" s="102">
        <v>123</v>
      </c>
      <c r="D183" s="101" t="s">
        <v>9</v>
      </c>
      <c r="E183" s="103">
        <v>4749</v>
      </c>
      <c r="F183" s="101" t="s">
        <v>370</v>
      </c>
      <c r="G183" s="102" t="s">
        <v>302</v>
      </c>
      <c r="H183" s="101" t="s">
        <v>360</v>
      </c>
      <c r="I183" s="102">
        <v>3</v>
      </c>
      <c r="J183" s="102">
        <v>1</v>
      </c>
      <c r="K183" s="102">
        <v>2</v>
      </c>
    </row>
    <row r="184" spans="1:11" ht="30" customHeight="1">
      <c r="A184" s="102">
        <v>101</v>
      </c>
      <c r="B184" s="102">
        <v>2</v>
      </c>
      <c r="C184" s="102">
        <v>123</v>
      </c>
      <c r="D184" s="101" t="s">
        <v>9</v>
      </c>
      <c r="E184" s="103">
        <v>4749</v>
      </c>
      <c r="F184" s="101" t="s">
        <v>370</v>
      </c>
      <c r="G184" s="102" t="s">
        <v>302</v>
      </c>
      <c r="H184" s="101" t="s">
        <v>360</v>
      </c>
      <c r="I184" s="102">
        <v>4</v>
      </c>
      <c r="J184" s="102">
        <v>0</v>
      </c>
      <c r="K184" s="102">
        <v>1</v>
      </c>
    </row>
    <row r="185" spans="1:11" ht="30" customHeight="1">
      <c r="A185" s="102">
        <v>101</v>
      </c>
      <c r="B185" s="102">
        <v>2</v>
      </c>
      <c r="C185" s="102">
        <v>123</v>
      </c>
      <c r="D185" s="101" t="s">
        <v>9</v>
      </c>
      <c r="E185" s="103">
        <v>4749</v>
      </c>
      <c r="F185" s="101" t="s">
        <v>371</v>
      </c>
      <c r="G185" s="102" t="s">
        <v>304</v>
      </c>
      <c r="H185" s="101" t="s">
        <v>92</v>
      </c>
      <c r="I185" s="102">
        <v>1</v>
      </c>
      <c r="J185" s="102">
        <v>14</v>
      </c>
      <c r="K185" s="102">
        <v>35</v>
      </c>
    </row>
    <row r="186" spans="1:11" ht="30" customHeight="1">
      <c r="A186" s="102">
        <v>101</v>
      </c>
      <c r="B186" s="102">
        <v>2</v>
      </c>
      <c r="C186" s="102">
        <v>123</v>
      </c>
      <c r="D186" s="101" t="s">
        <v>9</v>
      </c>
      <c r="E186" s="103">
        <v>4749</v>
      </c>
      <c r="F186" s="101" t="s">
        <v>370</v>
      </c>
      <c r="G186" s="102" t="s">
        <v>304</v>
      </c>
      <c r="H186" s="101" t="s">
        <v>92</v>
      </c>
      <c r="I186" s="102">
        <v>2</v>
      </c>
      <c r="J186" s="102">
        <v>12</v>
      </c>
      <c r="K186" s="102">
        <v>31</v>
      </c>
    </row>
    <row r="187" spans="1:11" ht="30" customHeight="1">
      <c r="A187" s="102">
        <v>101</v>
      </c>
      <c r="B187" s="102">
        <v>2</v>
      </c>
      <c r="C187" s="102">
        <v>123</v>
      </c>
      <c r="D187" s="101" t="s">
        <v>9</v>
      </c>
      <c r="E187" s="103">
        <v>4749</v>
      </c>
      <c r="F187" s="101" t="s">
        <v>370</v>
      </c>
      <c r="G187" s="102" t="s">
        <v>304</v>
      </c>
      <c r="H187" s="101" t="s">
        <v>92</v>
      </c>
      <c r="I187" s="102">
        <v>3</v>
      </c>
      <c r="J187" s="102">
        <v>20</v>
      </c>
      <c r="K187" s="102">
        <v>24</v>
      </c>
    </row>
    <row r="188" spans="1:11" ht="30" customHeight="1">
      <c r="A188" s="102">
        <v>101</v>
      </c>
      <c r="B188" s="102">
        <v>2</v>
      </c>
      <c r="C188" s="102">
        <v>122</v>
      </c>
      <c r="D188" s="101" t="s">
        <v>5</v>
      </c>
      <c r="E188" s="102">
        <v>868</v>
      </c>
      <c r="F188" s="101" t="s">
        <v>340</v>
      </c>
      <c r="G188" s="102" t="s">
        <v>302</v>
      </c>
      <c r="H188" s="101" t="s">
        <v>303</v>
      </c>
      <c r="I188" s="102">
        <v>1</v>
      </c>
      <c r="J188" s="102">
        <v>0</v>
      </c>
      <c r="K188" s="102">
        <v>11</v>
      </c>
    </row>
    <row r="189" spans="1:11" ht="30" customHeight="1">
      <c r="A189" s="102">
        <v>101</v>
      </c>
      <c r="B189" s="102">
        <v>2</v>
      </c>
      <c r="C189" s="102">
        <v>122</v>
      </c>
      <c r="D189" s="101" t="s">
        <v>5</v>
      </c>
      <c r="E189" s="102">
        <v>868</v>
      </c>
      <c r="F189" s="101" t="s">
        <v>340</v>
      </c>
      <c r="G189" s="102" t="s">
        <v>302</v>
      </c>
      <c r="H189" s="101" t="s">
        <v>303</v>
      </c>
      <c r="I189" s="102">
        <v>2</v>
      </c>
      <c r="J189" s="102">
        <v>1</v>
      </c>
      <c r="K189" s="102">
        <v>7</v>
      </c>
    </row>
    <row r="190" spans="1:11" ht="30" customHeight="1">
      <c r="A190" s="102">
        <v>101</v>
      </c>
      <c r="B190" s="102">
        <v>2</v>
      </c>
      <c r="C190" s="102">
        <v>122</v>
      </c>
      <c r="D190" s="101" t="s">
        <v>5</v>
      </c>
      <c r="E190" s="102">
        <v>868</v>
      </c>
      <c r="F190" s="101" t="s">
        <v>340</v>
      </c>
      <c r="G190" s="102" t="s">
        <v>302</v>
      </c>
      <c r="H190" s="101" t="s">
        <v>303</v>
      </c>
      <c r="I190" s="102">
        <v>3</v>
      </c>
      <c r="J190" s="102">
        <v>0</v>
      </c>
      <c r="K190" s="102">
        <v>5</v>
      </c>
    </row>
    <row r="191" spans="1:11" ht="30" customHeight="1">
      <c r="A191" s="102">
        <v>101</v>
      </c>
      <c r="B191" s="102">
        <v>2</v>
      </c>
      <c r="C191" s="102">
        <v>122</v>
      </c>
      <c r="D191" s="101" t="s">
        <v>5</v>
      </c>
      <c r="E191" s="102">
        <v>868</v>
      </c>
      <c r="F191" s="101" t="s">
        <v>340</v>
      </c>
      <c r="G191" s="102" t="s">
        <v>302</v>
      </c>
      <c r="H191" s="101" t="s">
        <v>303</v>
      </c>
      <c r="I191" s="102">
        <v>4</v>
      </c>
      <c r="J191" s="102">
        <v>0</v>
      </c>
      <c r="K191" s="102">
        <v>1</v>
      </c>
    </row>
    <row r="192" spans="1:11" ht="30" customHeight="1">
      <c r="A192" s="102">
        <v>101</v>
      </c>
      <c r="B192" s="102">
        <v>2</v>
      </c>
      <c r="C192" s="102">
        <v>122</v>
      </c>
      <c r="D192" s="101" t="s">
        <v>5</v>
      </c>
      <c r="E192" s="102">
        <v>868</v>
      </c>
      <c r="F192" s="101" t="s">
        <v>340</v>
      </c>
      <c r="G192" s="102" t="s">
        <v>304</v>
      </c>
      <c r="H192" s="101" t="s">
        <v>92</v>
      </c>
      <c r="I192" s="102">
        <v>1</v>
      </c>
      <c r="J192" s="102">
        <v>15</v>
      </c>
      <c r="K192" s="102">
        <v>34</v>
      </c>
    </row>
    <row r="193" spans="1:11" ht="30" customHeight="1">
      <c r="A193" s="102">
        <v>101</v>
      </c>
      <c r="B193" s="102">
        <v>2</v>
      </c>
      <c r="C193" s="102">
        <v>122</v>
      </c>
      <c r="D193" s="101" t="s">
        <v>5</v>
      </c>
      <c r="E193" s="102">
        <v>868</v>
      </c>
      <c r="F193" s="101" t="s">
        <v>340</v>
      </c>
      <c r="G193" s="102" t="s">
        <v>304</v>
      </c>
      <c r="H193" s="101" t="s">
        <v>92</v>
      </c>
      <c r="I193" s="102">
        <v>2</v>
      </c>
      <c r="J193" s="102">
        <v>8</v>
      </c>
      <c r="K193" s="102">
        <v>38</v>
      </c>
    </row>
    <row r="194" spans="1:11" ht="30" customHeight="1">
      <c r="A194" s="102">
        <v>101</v>
      </c>
      <c r="B194" s="102">
        <v>2</v>
      </c>
      <c r="C194" s="102">
        <v>122</v>
      </c>
      <c r="D194" s="101" t="s">
        <v>5</v>
      </c>
      <c r="E194" s="102">
        <v>868</v>
      </c>
      <c r="F194" s="101" t="s">
        <v>340</v>
      </c>
      <c r="G194" s="102" t="s">
        <v>304</v>
      </c>
      <c r="H194" s="101" t="s">
        <v>92</v>
      </c>
      <c r="I194" s="102">
        <v>3</v>
      </c>
      <c r="J194" s="102">
        <v>6</v>
      </c>
      <c r="K194" s="102">
        <v>38</v>
      </c>
    </row>
    <row r="195" spans="1:11" ht="30" customHeight="1">
      <c r="A195" s="102">
        <v>101</v>
      </c>
      <c r="B195" s="102">
        <v>2</v>
      </c>
      <c r="C195" s="102">
        <v>122</v>
      </c>
      <c r="D195" s="101" t="s">
        <v>5</v>
      </c>
      <c r="E195" s="102">
        <v>868</v>
      </c>
      <c r="F195" s="101" t="s">
        <v>340</v>
      </c>
      <c r="G195" s="102" t="s">
        <v>304</v>
      </c>
      <c r="H195" s="101" t="s">
        <v>92</v>
      </c>
      <c r="I195" s="102">
        <v>4</v>
      </c>
      <c r="J195" s="102">
        <v>9</v>
      </c>
      <c r="K195" s="102">
        <v>34</v>
      </c>
    </row>
    <row r="196" spans="1:11" ht="30" customHeight="1">
      <c r="A196" s="102">
        <v>101</v>
      </c>
      <c r="B196" s="102">
        <v>2</v>
      </c>
      <c r="C196" s="102">
        <v>122</v>
      </c>
      <c r="D196" s="101" t="s">
        <v>5</v>
      </c>
      <c r="E196" s="102">
        <v>868</v>
      </c>
      <c r="F196" s="101" t="s">
        <v>340</v>
      </c>
      <c r="G196" s="102" t="s">
        <v>304</v>
      </c>
      <c r="H196" s="101" t="s">
        <v>92</v>
      </c>
      <c r="I196" s="102">
        <v>5</v>
      </c>
      <c r="J196" s="102">
        <v>0</v>
      </c>
      <c r="K196" s="102">
        <v>2</v>
      </c>
    </row>
    <row r="197" spans="1:11" ht="30" customHeight="1">
      <c r="A197" s="102">
        <v>101</v>
      </c>
      <c r="B197" s="102">
        <v>2</v>
      </c>
      <c r="C197" s="102">
        <v>120</v>
      </c>
      <c r="D197" s="101" t="s">
        <v>7</v>
      </c>
      <c r="E197" s="102">
        <v>857</v>
      </c>
      <c r="F197" s="101" t="s">
        <v>329</v>
      </c>
      <c r="G197" s="102" t="s">
        <v>309</v>
      </c>
      <c r="H197" s="101" t="s">
        <v>362</v>
      </c>
      <c r="I197" s="102">
        <v>1</v>
      </c>
      <c r="J197" s="102">
        <v>3</v>
      </c>
      <c r="K197" s="102">
        <v>2</v>
      </c>
    </row>
    <row r="198" spans="1:11" ht="30" customHeight="1">
      <c r="A198" s="102">
        <v>101</v>
      </c>
      <c r="B198" s="102">
        <v>2</v>
      </c>
      <c r="C198" s="102">
        <v>120</v>
      </c>
      <c r="D198" s="101" t="s">
        <v>7</v>
      </c>
      <c r="E198" s="102">
        <v>857</v>
      </c>
      <c r="F198" s="101" t="s">
        <v>329</v>
      </c>
      <c r="G198" s="102" t="s">
        <v>309</v>
      </c>
      <c r="H198" s="101" t="s">
        <v>362</v>
      </c>
      <c r="I198" s="102">
        <v>2</v>
      </c>
      <c r="J198" s="102">
        <v>1</v>
      </c>
      <c r="K198" s="102">
        <v>3</v>
      </c>
    </row>
    <row r="199" spans="1:11" ht="30" customHeight="1">
      <c r="A199" s="102">
        <v>101</v>
      </c>
      <c r="B199" s="102">
        <v>2</v>
      </c>
      <c r="C199" s="102">
        <v>120</v>
      </c>
      <c r="D199" s="101" t="s">
        <v>7</v>
      </c>
      <c r="E199" s="102">
        <v>857</v>
      </c>
      <c r="F199" s="101" t="s">
        <v>329</v>
      </c>
      <c r="G199" s="102" t="s">
        <v>309</v>
      </c>
      <c r="H199" s="101" t="s">
        <v>362</v>
      </c>
      <c r="I199" s="102">
        <v>3</v>
      </c>
      <c r="J199" s="102">
        <v>0</v>
      </c>
      <c r="K199" s="102">
        <v>3</v>
      </c>
    </row>
    <row r="200" spans="1:11" ht="30" customHeight="1">
      <c r="A200" s="102">
        <v>101</v>
      </c>
      <c r="B200" s="102">
        <v>2</v>
      </c>
      <c r="C200" s="102">
        <v>120</v>
      </c>
      <c r="D200" s="101" t="s">
        <v>7</v>
      </c>
      <c r="E200" s="102">
        <v>857</v>
      </c>
      <c r="F200" s="101" t="s">
        <v>329</v>
      </c>
      <c r="G200" s="102" t="s">
        <v>309</v>
      </c>
      <c r="H200" s="101" t="s">
        <v>362</v>
      </c>
      <c r="I200" s="102">
        <v>4</v>
      </c>
      <c r="J200" s="102">
        <v>1</v>
      </c>
      <c r="K200" s="102">
        <v>2</v>
      </c>
    </row>
    <row r="201" spans="1:11" ht="30" customHeight="1">
      <c r="A201" s="102">
        <v>101</v>
      </c>
      <c r="B201" s="102">
        <v>2</v>
      </c>
      <c r="C201" s="102">
        <v>120</v>
      </c>
      <c r="D201" s="101" t="s">
        <v>7</v>
      </c>
      <c r="E201" s="102">
        <v>857</v>
      </c>
      <c r="F201" s="101" t="s">
        <v>329</v>
      </c>
      <c r="G201" s="102" t="s">
        <v>309</v>
      </c>
      <c r="H201" s="101" t="s">
        <v>362</v>
      </c>
      <c r="I201" s="102">
        <v>5</v>
      </c>
      <c r="J201" s="102">
        <v>3</v>
      </c>
      <c r="K201" s="102">
        <v>4</v>
      </c>
    </row>
    <row r="202" spans="1:11" ht="30" customHeight="1">
      <c r="A202" s="102">
        <v>101</v>
      </c>
      <c r="B202" s="102">
        <v>2</v>
      </c>
      <c r="C202" s="102">
        <v>120</v>
      </c>
      <c r="D202" s="101" t="s">
        <v>7</v>
      </c>
      <c r="E202" s="102">
        <v>857</v>
      </c>
      <c r="F202" s="101" t="s">
        <v>329</v>
      </c>
      <c r="G202" s="102" t="s">
        <v>309</v>
      </c>
      <c r="H202" s="101" t="s">
        <v>362</v>
      </c>
      <c r="I202" s="102">
        <v>6</v>
      </c>
      <c r="J202" s="102">
        <v>2</v>
      </c>
      <c r="K202" s="102">
        <v>2</v>
      </c>
    </row>
    <row r="203" spans="1:11" ht="30" customHeight="1">
      <c r="A203" s="102">
        <v>101</v>
      </c>
      <c r="B203" s="102">
        <v>2</v>
      </c>
      <c r="C203" s="102">
        <v>120</v>
      </c>
      <c r="D203" s="101" t="s">
        <v>7</v>
      </c>
      <c r="E203" s="102">
        <v>857</v>
      </c>
      <c r="F203" s="101" t="s">
        <v>329</v>
      </c>
      <c r="G203" s="102" t="s">
        <v>302</v>
      </c>
      <c r="H203" s="101" t="s">
        <v>360</v>
      </c>
      <c r="I203" s="102">
        <v>1</v>
      </c>
      <c r="J203" s="102">
        <v>16</v>
      </c>
      <c r="K203" s="102">
        <v>11</v>
      </c>
    </row>
    <row r="204" spans="1:11" ht="30" customHeight="1">
      <c r="A204" s="102">
        <v>101</v>
      </c>
      <c r="B204" s="102">
        <v>2</v>
      </c>
      <c r="C204" s="102">
        <v>120</v>
      </c>
      <c r="D204" s="101" t="s">
        <v>7</v>
      </c>
      <c r="E204" s="102">
        <v>857</v>
      </c>
      <c r="F204" s="101" t="s">
        <v>329</v>
      </c>
      <c r="G204" s="102" t="s">
        <v>302</v>
      </c>
      <c r="H204" s="101" t="s">
        <v>360</v>
      </c>
      <c r="I204" s="102">
        <v>2</v>
      </c>
      <c r="J204" s="102">
        <v>5</v>
      </c>
      <c r="K204" s="102">
        <v>17</v>
      </c>
    </row>
    <row r="205" spans="1:11" ht="30" customHeight="1">
      <c r="A205" s="102">
        <v>101</v>
      </c>
      <c r="B205" s="102">
        <v>2</v>
      </c>
      <c r="C205" s="102">
        <v>120</v>
      </c>
      <c r="D205" s="101" t="s">
        <v>7</v>
      </c>
      <c r="E205" s="102">
        <v>857</v>
      </c>
      <c r="F205" s="101" t="s">
        <v>329</v>
      </c>
      <c r="G205" s="102" t="s">
        <v>302</v>
      </c>
      <c r="H205" s="101" t="s">
        <v>360</v>
      </c>
      <c r="I205" s="102">
        <v>3</v>
      </c>
      <c r="J205" s="102">
        <v>0</v>
      </c>
      <c r="K205" s="102">
        <v>1</v>
      </c>
    </row>
    <row r="206" spans="1:11" ht="30" customHeight="1">
      <c r="A206" s="102">
        <v>101</v>
      </c>
      <c r="B206" s="102">
        <v>2</v>
      </c>
      <c r="C206" s="102">
        <v>120</v>
      </c>
      <c r="D206" s="101" t="s">
        <v>7</v>
      </c>
      <c r="E206" s="102">
        <v>857</v>
      </c>
      <c r="F206" s="101" t="s">
        <v>329</v>
      </c>
      <c r="G206" s="102" t="s">
        <v>306</v>
      </c>
      <c r="H206" s="101" t="s">
        <v>361</v>
      </c>
      <c r="I206" s="102">
        <v>1</v>
      </c>
      <c r="J206" s="102">
        <v>6</v>
      </c>
      <c r="K206" s="102">
        <v>9</v>
      </c>
    </row>
    <row r="207" spans="1:11" ht="30" customHeight="1">
      <c r="A207" s="102">
        <v>101</v>
      </c>
      <c r="B207" s="102">
        <v>2</v>
      </c>
      <c r="C207" s="102">
        <v>120</v>
      </c>
      <c r="D207" s="101" t="s">
        <v>7</v>
      </c>
      <c r="E207" s="102">
        <v>857</v>
      </c>
      <c r="F207" s="101" t="s">
        <v>329</v>
      </c>
      <c r="G207" s="102" t="s">
        <v>306</v>
      </c>
      <c r="H207" s="101" t="s">
        <v>361</v>
      </c>
      <c r="I207" s="102">
        <v>2</v>
      </c>
      <c r="J207" s="102">
        <v>6</v>
      </c>
      <c r="K207" s="102">
        <v>7</v>
      </c>
    </row>
    <row r="208" spans="1:11" ht="30" customHeight="1">
      <c r="A208" s="102">
        <v>101</v>
      </c>
      <c r="B208" s="102">
        <v>2</v>
      </c>
      <c r="C208" s="102">
        <v>120</v>
      </c>
      <c r="D208" s="101" t="s">
        <v>7</v>
      </c>
      <c r="E208" s="102">
        <v>857</v>
      </c>
      <c r="F208" s="101" t="s">
        <v>329</v>
      </c>
      <c r="G208" s="102" t="s">
        <v>306</v>
      </c>
      <c r="H208" s="101" t="s">
        <v>361</v>
      </c>
      <c r="I208" s="102">
        <v>3</v>
      </c>
      <c r="J208" s="102">
        <v>5</v>
      </c>
      <c r="K208" s="102">
        <v>2</v>
      </c>
    </row>
    <row r="209" spans="1:11" ht="30" customHeight="1">
      <c r="A209" s="102">
        <v>101</v>
      </c>
      <c r="B209" s="102">
        <v>2</v>
      </c>
      <c r="C209" s="102">
        <v>120</v>
      </c>
      <c r="D209" s="101" t="s">
        <v>7</v>
      </c>
      <c r="E209" s="102">
        <v>857</v>
      </c>
      <c r="F209" s="101" t="s">
        <v>329</v>
      </c>
      <c r="G209" s="102" t="s">
        <v>306</v>
      </c>
      <c r="H209" s="101" t="s">
        <v>361</v>
      </c>
      <c r="I209" s="102">
        <v>4</v>
      </c>
      <c r="J209" s="102">
        <v>2</v>
      </c>
      <c r="K209" s="102">
        <v>2</v>
      </c>
    </row>
    <row r="210" spans="1:11" ht="30" customHeight="1">
      <c r="A210" s="102">
        <v>101</v>
      </c>
      <c r="B210" s="102">
        <v>2</v>
      </c>
      <c r="C210" s="102">
        <v>120</v>
      </c>
      <c r="D210" s="101" t="s">
        <v>7</v>
      </c>
      <c r="E210" s="102">
        <v>857</v>
      </c>
      <c r="F210" s="101" t="s">
        <v>329</v>
      </c>
      <c r="G210" s="102" t="s">
        <v>306</v>
      </c>
      <c r="H210" s="101" t="s">
        <v>361</v>
      </c>
      <c r="I210" s="102">
        <v>5</v>
      </c>
      <c r="J210" s="102">
        <v>0</v>
      </c>
      <c r="K210" s="102">
        <v>1</v>
      </c>
    </row>
    <row r="211" spans="1:11" ht="30" customHeight="1">
      <c r="A211" s="102">
        <v>101</v>
      </c>
      <c r="B211" s="102">
        <v>2</v>
      </c>
      <c r="C211" s="102">
        <v>120</v>
      </c>
      <c r="D211" s="101" t="s">
        <v>7</v>
      </c>
      <c r="E211" s="102">
        <v>857</v>
      </c>
      <c r="F211" s="101" t="s">
        <v>329</v>
      </c>
      <c r="G211" s="102" t="s">
        <v>304</v>
      </c>
      <c r="H211" s="101" t="s">
        <v>92</v>
      </c>
      <c r="I211" s="102">
        <v>1</v>
      </c>
      <c r="J211" s="102">
        <v>17</v>
      </c>
      <c r="K211" s="102">
        <v>31</v>
      </c>
    </row>
    <row r="212" spans="1:11" ht="30" customHeight="1">
      <c r="A212" s="102">
        <v>101</v>
      </c>
      <c r="B212" s="102">
        <v>2</v>
      </c>
      <c r="C212" s="102">
        <v>120</v>
      </c>
      <c r="D212" s="101" t="s">
        <v>7</v>
      </c>
      <c r="E212" s="102">
        <v>857</v>
      </c>
      <c r="F212" s="101" t="s">
        <v>329</v>
      </c>
      <c r="G212" s="102" t="s">
        <v>304</v>
      </c>
      <c r="H212" s="101" t="s">
        <v>92</v>
      </c>
      <c r="I212" s="102">
        <v>2</v>
      </c>
      <c r="J212" s="102">
        <v>22</v>
      </c>
      <c r="K212" s="102">
        <v>31</v>
      </c>
    </row>
    <row r="213" spans="1:11" ht="30" customHeight="1">
      <c r="A213" s="102">
        <v>101</v>
      </c>
      <c r="B213" s="102">
        <v>2</v>
      </c>
      <c r="C213" s="102">
        <v>120</v>
      </c>
      <c r="D213" s="101" t="s">
        <v>7</v>
      </c>
      <c r="E213" s="102">
        <v>857</v>
      </c>
      <c r="F213" s="101" t="s">
        <v>329</v>
      </c>
      <c r="G213" s="102" t="s">
        <v>304</v>
      </c>
      <c r="H213" s="101" t="s">
        <v>92</v>
      </c>
      <c r="I213" s="102">
        <v>3</v>
      </c>
      <c r="J213" s="102">
        <v>22</v>
      </c>
      <c r="K213" s="102">
        <v>27</v>
      </c>
    </row>
    <row r="214" spans="1:11" ht="30" customHeight="1">
      <c r="A214" s="102">
        <v>101</v>
      </c>
      <c r="B214" s="102">
        <v>2</v>
      </c>
      <c r="C214" s="102">
        <v>120</v>
      </c>
      <c r="D214" s="101" t="s">
        <v>7</v>
      </c>
      <c r="E214" s="102">
        <v>857</v>
      </c>
      <c r="F214" s="101" t="s">
        <v>329</v>
      </c>
      <c r="G214" s="102" t="s">
        <v>304</v>
      </c>
      <c r="H214" s="101" t="s">
        <v>92</v>
      </c>
      <c r="I214" s="102">
        <v>4</v>
      </c>
      <c r="J214" s="102">
        <v>31</v>
      </c>
      <c r="K214" s="102">
        <v>25</v>
      </c>
    </row>
    <row r="215" spans="1:11" ht="30" customHeight="1">
      <c r="A215" s="102">
        <v>101</v>
      </c>
      <c r="B215" s="102">
        <v>2</v>
      </c>
      <c r="C215" s="102">
        <v>120</v>
      </c>
      <c r="D215" s="101" t="s">
        <v>7</v>
      </c>
      <c r="E215" s="102">
        <v>857</v>
      </c>
      <c r="F215" s="101" t="s">
        <v>329</v>
      </c>
      <c r="G215" s="102" t="s">
        <v>304</v>
      </c>
      <c r="H215" s="101" t="s">
        <v>92</v>
      </c>
      <c r="I215" s="102">
        <v>5</v>
      </c>
      <c r="J215" s="102">
        <v>3</v>
      </c>
      <c r="K215" s="102">
        <v>1</v>
      </c>
    </row>
    <row r="216" spans="1:11" ht="30" customHeight="1">
      <c r="A216" s="102">
        <v>101</v>
      </c>
      <c r="B216" s="102">
        <v>2</v>
      </c>
      <c r="C216" s="102">
        <v>120</v>
      </c>
      <c r="D216" s="101" t="s">
        <v>7</v>
      </c>
      <c r="E216" s="102">
        <v>857</v>
      </c>
      <c r="F216" s="101" t="s">
        <v>329</v>
      </c>
      <c r="G216" s="102" t="s">
        <v>317</v>
      </c>
      <c r="H216" s="101" t="s">
        <v>363</v>
      </c>
      <c r="I216" s="102">
        <v>1</v>
      </c>
      <c r="J216" s="102">
        <v>15</v>
      </c>
      <c r="K216" s="102">
        <v>37</v>
      </c>
    </row>
    <row r="217" spans="1:11" ht="30" customHeight="1">
      <c r="A217" s="102">
        <v>101</v>
      </c>
      <c r="B217" s="102">
        <v>2</v>
      </c>
      <c r="C217" s="102">
        <v>120</v>
      </c>
      <c r="D217" s="101" t="s">
        <v>7</v>
      </c>
      <c r="E217" s="102">
        <v>857</v>
      </c>
      <c r="F217" s="101" t="s">
        <v>329</v>
      </c>
      <c r="G217" s="102" t="s">
        <v>317</v>
      </c>
      <c r="H217" s="101" t="s">
        <v>363</v>
      </c>
      <c r="I217" s="102">
        <v>2</v>
      </c>
      <c r="J217" s="102">
        <v>12</v>
      </c>
      <c r="K217" s="102">
        <v>31</v>
      </c>
    </row>
    <row r="218" spans="1:11" ht="30" customHeight="1">
      <c r="A218" s="102">
        <v>101</v>
      </c>
      <c r="B218" s="102">
        <v>2</v>
      </c>
      <c r="C218" s="102">
        <v>120</v>
      </c>
      <c r="D218" s="101" t="s">
        <v>7</v>
      </c>
      <c r="E218" s="102">
        <v>857</v>
      </c>
      <c r="F218" s="101" t="s">
        <v>329</v>
      </c>
      <c r="G218" s="102" t="s">
        <v>317</v>
      </c>
      <c r="H218" s="101" t="s">
        <v>363</v>
      </c>
      <c r="I218" s="102">
        <v>3</v>
      </c>
      <c r="J218" s="102">
        <v>12</v>
      </c>
      <c r="K218" s="102">
        <v>27</v>
      </c>
    </row>
    <row r="219" spans="1:11" ht="30" customHeight="1">
      <c r="A219" s="102">
        <v>101</v>
      </c>
      <c r="B219" s="102">
        <v>2</v>
      </c>
      <c r="C219" s="102">
        <v>120</v>
      </c>
      <c r="D219" s="101" t="s">
        <v>7</v>
      </c>
      <c r="E219" s="102">
        <v>857</v>
      </c>
      <c r="F219" s="101" t="s">
        <v>329</v>
      </c>
      <c r="G219" s="102" t="s">
        <v>317</v>
      </c>
      <c r="H219" s="101" t="s">
        <v>363</v>
      </c>
      <c r="I219" s="102">
        <v>4</v>
      </c>
      <c r="J219" s="102">
        <v>16</v>
      </c>
      <c r="K219" s="102">
        <v>27</v>
      </c>
    </row>
    <row r="220" spans="1:11" ht="30" customHeight="1">
      <c r="A220" s="102">
        <v>101</v>
      </c>
      <c r="B220" s="102">
        <v>2</v>
      </c>
      <c r="C220" s="102">
        <v>120</v>
      </c>
      <c r="D220" s="101" t="s">
        <v>7</v>
      </c>
      <c r="E220" s="102">
        <v>857</v>
      </c>
      <c r="F220" s="101" t="s">
        <v>329</v>
      </c>
      <c r="G220" s="102" t="s">
        <v>317</v>
      </c>
      <c r="H220" s="101" t="s">
        <v>363</v>
      </c>
      <c r="I220" s="102">
        <v>5</v>
      </c>
      <c r="J220" s="102">
        <v>3</v>
      </c>
      <c r="K220" s="102">
        <v>1</v>
      </c>
    </row>
    <row r="221" spans="1:11" ht="30" customHeight="1">
      <c r="A221" s="102">
        <v>101</v>
      </c>
      <c r="B221" s="102">
        <v>2</v>
      </c>
      <c r="C221" s="102">
        <v>497</v>
      </c>
      <c r="D221" s="101" t="s">
        <v>356</v>
      </c>
      <c r="E221" s="102">
        <v>2941</v>
      </c>
      <c r="F221" s="101" t="s">
        <v>357</v>
      </c>
      <c r="G221" s="103" t="s">
        <v>374</v>
      </c>
      <c r="H221" s="101" t="s">
        <v>375</v>
      </c>
      <c r="I221" s="102">
        <v>4</v>
      </c>
      <c r="J221" s="102">
        <v>0</v>
      </c>
      <c r="K221" s="102">
        <v>3</v>
      </c>
    </row>
    <row r="222" spans="1:11" ht="30" customHeight="1">
      <c r="A222" s="102">
        <v>101</v>
      </c>
      <c r="B222" s="102">
        <v>2</v>
      </c>
      <c r="C222" s="102">
        <v>118</v>
      </c>
      <c r="D222" s="101" t="s">
        <v>4</v>
      </c>
      <c r="E222" s="102">
        <v>833</v>
      </c>
      <c r="F222" s="101" t="s">
        <v>301</v>
      </c>
      <c r="G222" s="102" t="s">
        <v>302</v>
      </c>
      <c r="H222" s="101" t="s">
        <v>360</v>
      </c>
      <c r="I222" s="102">
        <v>1</v>
      </c>
      <c r="J222" s="102">
        <v>5</v>
      </c>
      <c r="K222" s="102">
        <v>12</v>
      </c>
    </row>
    <row r="223" spans="1:11" ht="30" customHeight="1">
      <c r="A223" s="102">
        <v>101</v>
      </c>
      <c r="B223" s="102">
        <v>2</v>
      </c>
      <c r="C223" s="102">
        <v>118</v>
      </c>
      <c r="D223" s="101" t="s">
        <v>4</v>
      </c>
      <c r="E223" s="102">
        <v>833</v>
      </c>
      <c r="F223" s="101" t="s">
        <v>301</v>
      </c>
      <c r="G223" s="102" t="s">
        <v>302</v>
      </c>
      <c r="H223" s="101" t="s">
        <v>360</v>
      </c>
      <c r="I223" s="102">
        <v>2</v>
      </c>
      <c r="J223" s="102">
        <v>5</v>
      </c>
      <c r="K223" s="102">
        <v>15</v>
      </c>
    </row>
    <row r="224" spans="1:11" ht="30" customHeight="1">
      <c r="A224" s="102">
        <v>101</v>
      </c>
      <c r="B224" s="102">
        <v>2</v>
      </c>
      <c r="C224" s="102">
        <v>118</v>
      </c>
      <c r="D224" s="101" t="s">
        <v>4</v>
      </c>
      <c r="E224" s="102">
        <v>833</v>
      </c>
      <c r="F224" s="101" t="s">
        <v>301</v>
      </c>
      <c r="G224" s="102" t="s">
        <v>302</v>
      </c>
      <c r="H224" s="101" t="s">
        <v>360</v>
      </c>
      <c r="I224" s="102">
        <v>3</v>
      </c>
      <c r="J224" s="102">
        <v>3</v>
      </c>
      <c r="K224" s="102">
        <v>4</v>
      </c>
    </row>
    <row r="225" spans="1:11" ht="30" customHeight="1">
      <c r="A225" s="102">
        <v>101</v>
      </c>
      <c r="B225" s="102">
        <v>2</v>
      </c>
      <c r="C225" s="102">
        <v>118</v>
      </c>
      <c r="D225" s="101" t="s">
        <v>4</v>
      </c>
      <c r="E225" s="102">
        <v>833</v>
      </c>
      <c r="F225" s="101" t="s">
        <v>301</v>
      </c>
      <c r="G225" s="102" t="s">
        <v>302</v>
      </c>
      <c r="H225" s="101" t="s">
        <v>360</v>
      </c>
      <c r="I225" s="102">
        <v>4</v>
      </c>
      <c r="J225" s="102">
        <v>1</v>
      </c>
      <c r="K225" s="102">
        <v>2</v>
      </c>
    </row>
    <row r="226" spans="1:11" ht="30" customHeight="1">
      <c r="A226" s="102">
        <v>101</v>
      </c>
      <c r="B226" s="102">
        <v>2</v>
      </c>
      <c r="C226" s="102">
        <v>118</v>
      </c>
      <c r="D226" s="101" t="s">
        <v>4</v>
      </c>
      <c r="E226" s="102">
        <v>833</v>
      </c>
      <c r="F226" s="101" t="s">
        <v>301</v>
      </c>
      <c r="G226" s="102" t="s">
        <v>302</v>
      </c>
      <c r="H226" s="101" t="s">
        <v>360</v>
      </c>
      <c r="I226" s="102">
        <v>5</v>
      </c>
      <c r="J226" s="102">
        <v>3</v>
      </c>
      <c r="K226" s="102">
        <v>0</v>
      </c>
    </row>
    <row r="227" spans="1:11" ht="30" customHeight="1">
      <c r="A227" s="102">
        <v>101</v>
      </c>
      <c r="B227" s="102">
        <v>2</v>
      </c>
      <c r="C227" s="102">
        <v>118</v>
      </c>
      <c r="D227" s="101" t="s">
        <v>4</v>
      </c>
      <c r="E227" s="102">
        <v>833</v>
      </c>
      <c r="F227" s="101" t="s">
        <v>301</v>
      </c>
      <c r="G227" s="102" t="s">
        <v>304</v>
      </c>
      <c r="H227" s="101" t="s">
        <v>92</v>
      </c>
      <c r="I227" s="102">
        <v>1</v>
      </c>
      <c r="J227" s="102">
        <v>7</v>
      </c>
      <c r="K227" s="102">
        <v>33</v>
      </c>
    </row>
    <row r="228" spans="1:11" ht="30" customHeight="1">
      <c r="A228" s="102">
        <v>101</v>
      </c>
      <c r="B228" s="102">
        <v>2</v>
      </c>
      <c r="C228" s="102">
        <v>118</v>
      </c>
      <c r="D228" s="101" t="s">
        <v>4</v>
      </c>
      <c r="E228" s="102">
        <v>833</v>
      </c>
      <c r="F228" s="101" t="s">
        <v>301</v>
      </c>
      <c r="G228" s="102" t="s">
        <v>304</v>
      </c>
      <c r="H228" s="101" t="s">
        <v>92</v>
      </c>
      <c r="I228" s="102">
        <v>2</v>
      </c>
      <c r="J228" s="102">
        <v>8</v>
      </c>
      <c r="K228" s="102">
        <v>33</v>
      </c>
    </row>
    <row r="229" spans="1:11" ht="30" customHeight="1">
      <c r="A229" s="102">
        <v>101</v>
      </c>
      <c r="B229" s="102">
        <v>2</v>
      </c>
      <c r="C229" s="102">
        <v>118</v>
      </c>
      <c r="D229" s="101" t="s">
        <v>4</v>
      </c>
      <c r="E229" s="102">
        <v>833</v>
      </c>
      <c r="F229" s="101" t="s">
        <v>301</v>
      </c>
      <c r="G229" s="102" t="s">
        <v>304</v>
      </c>
      <c r="H229" s="101" t="s">
        <v>92</v>
      </c>
      <c r="I229" s="102">
        <v>3</v>
      </c>
      <c r="J229" s="102">
        <v>11</v>
      </c>
      <c r="K229" s="102">
        <v>27</v>
      </c>
    </row>
    <row r="230" spans="1:11" ht="30" customHeight="1">
      <c r="A230" s="102">
        <v>101</v>
      </c>
      <c r="B230" s="102">
        <v>2</v>
      </c>
      <c r="C230" s="102">
        <v>118</v>
      </c>
      <c r="D230" s="101" t="s">
        <v>4</v>
      </c>
      <c r="E230" s="102">
        <v>833</v>
      </c>
      <c r="F230" s="101" t="s">
        <v>301</v>
      </c>
      <c r="G230" s="102" t="s">
        <v>304</v>
      </c>
      <c r="H230" s="101" t="s">
        <v>92</v>
      </c>
      <c r="I230" s="102">
        <v>4</v>
      </c>
      <c r="J230" s="102">
        <v>11</v>
      </c>
      <c r="K230" s="102">
        <v>25</v>
      </c>
    </row>
    <row r="231" spans="1:11" ht="30" customHeight="1">
      <c r="A231" s="102">
        <v>101</v>
      </c>
      <c r="B231" s="102">
        <v>2</v>
      </c>
      <c r="C231" s="102">
        <v>123</v>
      </c>
      <c r="D231" s="101" t="s">
        <v>9</v>
      </c>
      <c r="E231" s="102">
        <v>883</v>
      </c>
      <c r="F231" s="101" t="s">
        <v>351</v>
      </c>
      <c r="G231" s="102" t="s">
        <v>304</v>
      </c>
      <c r="H231" s="101" t="s">
        <v>92</v>
      </c>
      <c r="I231" s="102">
        <v>1</v>
      </c>
      <c r="J231" s="102">
        <v>17</v>
      </c>
      <c r="K231" s="102">
        <v>26</v>
      </c>
    </row>
    <row r="232" spans="1:11" ht="30" customHeight="1">
      <c r="A232" s="102">
        <v>101</v>
      </c>
      <c r="B232" s="102">
        <v>2</v>
      </c>
      <c r="C232" s="102">
        <v>123</v>
      </c>
      <c r="D232" s="101" t="s">
        <v>9</v>
      </c>
      <c r="E232" s="102">
        <v>883</v>
      </c>
      <c r="F232" s="101" t="s">
        <v>351</v>
      </c>
      <c r="G232" s="102" t="s">
        <v>304</v>
      </c>
      <c r="H232" s="101" t="s">
        <v>92</v>
      </c>
      <c r="I232" s="102">
        <v>2</v>
      </c>
      <c r="J232" s="102">
        <v>18</v>
      </c>
      <c r="K232" s="102">
        <v>31</v>
      </c>
    </row>
    <row r="233" spans="1:11" ht="30" customHeight="1">
      <c r="A233" s="102">
        <v>101</v>
      </c>
      <c r="B233" s="102">
        <v>2</v>
      </c>
      <c r="C233" s="102">
        <v>123</v>
      </c>
      <c r="D233" s="101" t="s">
        <v>9</v>
      </c>
      <c r="E233" s="102">
        <v>883</v>
      </c>
      <c r="F233" s="101" t="s">
        <v>351</v>
      </c>
      <c r="G233" s="102" t="s">
        <v>304</v>
      </c>
      <c r="H233" s="101" t="s">
        <v>92</v>
      </c>
      <c r="I233" s="102">
        <v>3</v>
      </c>
      <c r="J233" s="102">
        <v>24</v>
      </c>
      <c r="K233" s="102">
        <v>32</v>
      </c>
    </row>
    <row r="234" spans="1:11" ht="30" customHeight="1">
      <c r="A234" s="102">
        <v>101</v>
      </c>
      <c r="B234" s="102">
        <v>2</v>
      </c>
      <c r="C234" s="102">
        <v>123</v>
      </c>
      <c r="D234" s="101" t="s">
        <v>9</v>
      </c>
      <c r="E234" s="102">
        <v>883</v>
      </c>
      <c r="F234" s="101" t="s">
        <v>351</v>
      </c>
      <c r="G234" s="102" t="s">
        <v>304</v>
      </c>
      <c r="H234" s="101" t="s">
        <v>92</v>
      </c>
      <c r="I234" s="102">
        <v>4</v>
      </c>
      <c r="J234" s="102">
        <v>17</v>
      </c>
      <c r="K234" s="102">
        <v>35</v>
      </c>
    </row>
    <row r="235" spans="1:11" ht="30" customHeight="1">
      <c r="A235" s="102">
        <v>101</v>
      </c>
      <c r="B235" s="102">
        <v>2</v>
      </c>
      <c r="C235" s="102">
        <v>123</v>
      </c>
      <c r="D235" s="101" t="s">
        <v>9</v>
      </c>
      <c r="E235" s="102">
        <v>883</v>
      </c>
      <c r="F235" s="101" t="s">
        <v>351</v>
      </c>
      <c r="G235" s="102" t="s">
        <v>304</v>
      </c>
      <c r="H235" s="101" t="s">
        <v>92</v>
      </c>
      <c r="I235" s="102">
        <v>5</v>
      </c>
      <c r="J235" s="102">
        <v>2</v>
      </c>
      <c r="K235" s="102">
        <v>0</v>
      </c>
    </row>
    <row r="236" spans="1:11" ht="30" customHeight="1">
      <c r="A236" s="102">
        <v>101</v>
      </c>
      <c r="B236" s="102">
        <v>2</v>
      </c>
      <c r="C236" s="102">
        <v>123</v>
      </c>
      <c r="D236" s="101" t="s">
        <v>9</v>
      </c>
      <c r="E236" s="102">
        <v>883</v>
      </c>
      <c r="F236" s="101" t="s">
        <v>351</v>
      </c>
      <c r="G236" s="102" t="s">
        <v>317</v>
      </c>
      <c r="H236" s="101" t="s">
        <v>318</v>
      </c>
      <c r="I236" s="102">
        <v>1</v>
      </c>
      <c r="J236" s="102">
        <v>24</v>
      </c>
      <c r="K236" s="102">
        <v>33</v>
      </c>
    </row>
    <row r="237" spans="1:11" ht="30" customHeight="1">
      <c r="A237" s="102">
        <v>101</v>
      </c>
      <c r="B237" s="102">
        <v>2</v>
      </c>
      <c r="C237" s="102">
        <v>123</v>
      </c>
      <c r="D237" s="101" t="s">
        <v>9</v>
      </c>
      <c r="E237" s="102">
        <v>883</v>
      </c>
      <c r="F237" s="101" t="s">
        <v>351</v>
      </c>
      <c r="G237" s="102" t="s">
        <v>317</v>
      </c>
      <c r="H237" s="101" t="s">
        <v>318</v>
      </c>
      <c r="I237" s="102">
        <v>2</v>
      </c>
      <c r="J237" s="102">
        <v>10</v>
      </c>
      <c r="K237" s="102">
        <v>20</v>
      </c>
    </row>
    <row r="238" spans="1:11" ht="30" customHeight="1">
      <c r="A238" s="102">
        <v>101</v>
      </c>
      <c r="B238" s="102">
        <v>2</v>
      </c>
      <c r="C238" s="102">
        <v>123</v>
      </c>
      <c r="D238" s="101" t="s">
        <v>9</v>
      </c>
      <c r="E238" s="102">
        <v>883</v>
      </c>
      <c r="F238" s="101" t="s">
        <v>351</v>
      </c>
      <c r="G238" s="102" t="s">
        <v>317</v>
      </c>
      <c r="H238" s="101" t="s">
        <v>318</v>
      </c>
      <c r="I238" s="102">
        <v>3</v>
      </c>
      <c r="J238" s="102">
        <v>9</v>
      </c>
      <c r="K238" s="102">
        <v>28</v>
      </c>
    </row>
    <row r="239" spans="1:11" ht="30" customHeight="1">
      <c r="A239" s="102">
        <v>101</v>
      </c>
      <c r="B239" s="102">
        <v>2</v>
      </c>
      <c r="C239" s="102">
        <v>119</v>
      </c>
      <c r="D239" s="101" t="s">
        <v>6</v>
      </c>
      <c r="E239" s="102">
        <v>849</v>
      </c>
      <c r="F239" s="101" t="s">
        <v>321</v>
      </c>
      <c r="G239" s="102" t="s">
        <v>302</v>
      </c>
      <c r="H239" s="101" t="s">
        <v>360</v>
      </c>
      <c r="I239" s="102">
        <v>1</v>
      </c>
      <c r="J239" s="102">
        <v>6</v>
      </c>
      <c r="K239" s="102">
        <v>6</v>
      </c>
    </row>
    <row r="240" spans="1:11" ht="30" customHeight="1">
      <c r="A240" s="102">
        <v>101</v>
      </c>
      <c r="B240" s="102">
        <v>2</v>
      </c>
      <c r="C240" s="102">
        <v>119</v>
      </c>
      <c r="D240" s="101" t="s">
        <v>6</v>
      </c>
      <c r="E240" s="102">
        <v>849</v>
      </c>
      <c r="F240" s="101" t="s">
        <v>321</v>
      </c>
      <c r="G240" s="102" t="s">
        <v>302</v>
      </c>
      <c r="H240" s="101" t="s">
        <v>360</v>
      </c>
      <c r="I240" s="102">
        <v>2</v>
      </c>
      <c r="J240" s="102">
        <v>6</v>
      </c>
      <c r="K240" s="102">
        <v>5</v>
      </c>
    </row>
    <row r="241" spans="1:11" ht="30" customHeight="1">
      <c r="A241" s="102">
        <v>101</v>
      </c>
      <c r="B241" s="102">
        <v>2</v>
      </c>
      <c r="C241" s="102">
        <v>119</v>
      </c>
      <c r="D241" s="101" t="s">
        <v>6</v>
      </c>
      <c r="E241" s="102">
        <v>849</v>
      </c>
      <c r="F241" s="101" t="s">
        <v>321</v>
      </c>
      <c r="G241" s="102" t="s">
        <v>302</v>
      </c>
      <c r="H241" s="101" t="s">
        <v>360</v>
      </c>
      <c r="I241" s="102">
        <v>3</v>
      </c>
      <c r="J241" s="102">
        <v>2</v>
      </c>
      <c r="K241" s="102">
        <v>1</v>
      </c>
    </row>
    <row r="242" spans="1:11" ht="30" customHeight="1">
      <c r="A242" s="102">
        <v>101</v>
      </c>
      <c r="B242" s="102">
        <v>2</v>
      </c>
      <c r="C242" s="102">
        <v>119</v>
      </c>
      <c r="D242" s="101" t="s">
        <v>6</v>
      </c>
      <c r="E242" s="102">
        <v>849</v>
      </c>
      <c r="F242" s="101" t="s">
        <v>321</v>
      </c>
      <c r="G242" s="102" t="s">
        <v>302</v>
      </c>
      <c r="H242" s="101" t="s">
        <v>360</v>
      </c>
      <c r="I242" s="102">
        <v>4</v>
      </c>
      <c r="J242" s="102">
        <v>1</v>
      </c>
      <c r="K242" s="102">
        <v>0</v>
      </c>
    </row>
    <row r="243" spans="1:11" ht="30" customHeight="1">
      <c r="A243" s="102">
        <v>101</v>
      </c>
      <c r="B243" s="102">
        <v>2</v>
      </c>
      <c r="C243" s="102">
        <v>119</v>
      </c>
      <c r="D243" s="101" t="s">
        <v>6</v>
      </c>
      <c r="E243" s="102">
        <v>849</v>
      </c>
      <c r="F243" s="101" t="s">
        <v>321</v>
      </c>
      <c r="G243" s="102" t="s">
        <v>304</v>
      </c>
      <c r="H243" s="101" t="s">
        <v>92</v>
      </c>
      <c r="I243" s="102">
        <v>1</v>
      </c>
      <c r="J243" s="102">
        <v>24</v>
      </c>
      <c r="K243" s="102">
        <v>16</v>
      </c>
    </row>
    <row r="244" spans="1:11" ht="30" customHeight="1">
      <c r="A244" s="102">
        <v>101</v>
      </c>
      <c r="B244" s="102">
        <v>2</v>
      </c>
      <c r="C244" s="102">
        <v>119</v>
      </c>
      <c r="D244" s="101" t="s">
        <v>6</v>
      </c>
      <c r="E244" s="102">
        <v>849</v>
      </c>
      <c r="F244" s="101" t="s">
        <v>321</v>
      </c>
      <c r="G244" s="102" t="s">
        <v>304</v>
      </c>
      <c r="H244" s="101" t="s">
        <v>92</v>
      </c>
      <c r="I244" s="102">
        <v>2</v>
      </c>
      <c r="J244" s="102">
        <v>18</v>
      </c>
      <c r="K244" s="102">
        <v>30</v>
      </c>
    </row>
    <row r="245" spans="1:11" ht="30" customHeight="1">
      <c r="A245" s="102">
        <v>101</v>
      </c>
      <c r="B245" s="102">
        <v>2</v>
      </c>
      <c r="C245" s="102">
        <v>119</v>
      </c>
      <c r="D245" s="101" t="s">
        <v>6</v>
      </c>
      <c r="E245" s="102">
        <v>849</v>
      </c>
      <c r="F245" s="101" t="s">
        <v>321</v>
      </c>
      <c r="G245" s="102" t="s">
        <v>304</v>
      </c>
      <c r="H245" s="101" t="s">
        <v>92</v>
      </c>
      <c r="I245" s="102">
        <v>3</v>
      </c>
      <c r="J245" s="102">
        <v>24</v>
      </c>
      <c r="K245" s="102">
        <v>27</v>
      </c>
    </row>
    <row r="246" spans="1:11" ht="30" customHeight="1">
      <c r="A246" s="102">
        <v>101</v>
      </c>
      <c r="B246" s="102">
        <v>2</v>
      </c>
      <c r="C246" s="102">
        <v>119</v>
      </c>
      <c r="D246" s="101" t="s">
        <v>6</v>
      </c>
      <c r="E246" s="102">
        <v>849</v>
      </c>
      <c r="F246" s="101" t="s">
        <v>321</v>
      </c>
      <c r="G246" s="102" t="s">
        <v>304</v>
      </c>
      <c r="H246" s="101" t="s">
        <v>92</v>
      </c>
      <c r="I246" s="102">
        <v>4</v>
      </c>
      <c r="J246" s="102">
        <v>17</v>
      </c>
      <c r="K246" s="102">
        <v>30</v>
      </c>
    </row>
    <row r="247" spans="1:11" ht="30" customHeight="1">
      <c r="A247" s="102">
        <v>101</v>
      </c>
      <c r="B247" s="102">
        <v>2</v>
      </c>
      <c r="C247" s="102">
        <v>119</v>
      </c>
      <c r="D247" s="101" t="s">
        <v>6</v>
      </c>
      <c r="E247" s="102">
        <v>849</v>
      </c>
      <c r="F247" s="101" t="s">
        <v>321</v>
      </c>
      <c r="G247" s="102" t="s">
        <v>304</v>
      </c>
      <c r="H247" s="101" t="s">
        <v>92</v>
      </c>
      <c r="I247" s="102">
        <v>5</v>
      </c>
      <c r="J247" s="102">
        <v>4</v>
      </c>
      <c r="K247" s="102">
        <v>5</v>
      </c>
    </row>
    <row r="248" spans="1:11" ht="30" customHeight="1">
      <c r="A248" s="102">
        <v>101</v>
      </c>
      <c r="B248" s="102">
        <v>2</v>
      </c>
      <c r="C248" s="102">
        <v>119</v>
      </c>
      <c r="D248" s="101" t="s">
        <v>6</v>
      </c>
      <c r="E248" s="102">
        <v>849</v>
      </c>
      <c r="F248" s="101" t="s">
        <v>321</v>
      </c>
      <c r="G248" s="102" t="s">
        <v>304</v>
      </c>
      <c r="H248" s="101" t="s">
        <v>92</v>
      </c>
      <c r="I248" s="102">
        <v>6</v>
      </c>
      <c r="J248" s="102">
        <v>0</v>
      </c>
      <c r="K248" s="102">
        <v>1</v>
      </c>
    </row>
    <row r="249" spans="1:11" ht="30" customHeight="1">
      <c r="A249" s="102">
        <v>101</v>
      </c>
      <c r="B249" s="102">
        <v>2</v>
      </c>
      <c r="C249" s="102">
        <v>119</v>
      </c>
      <c r="D249" s="101" t="s">
        <v>6</v>
      </c>
      <c r="E249" s="102">
        <v>849</v>
      </c>
      <c r="F249" s="101" t="s">
        <v>321</v>
      </c>
      <c r="G249" s="102" t="s">
        <v>317</v>
      </c>
      <c r="H249" s="101" t="s">
        <v>363</v>
      </c>
      <c r="I249" s="102">
        <v>1</v>
      </c>
      <c r="J249" s="102">
        <v>28</v>
      </c>
      <c r="K249" s="102">
        <v>23</v>
      </c>
    </row>
    <row r="250" spans="1:11" ht="30" customHeight="1">
      <c r="A250" s="102">
        <v>101</v>
      </c>
      <c r="B250" s="102">
        <v>2</v>
      </c>
      <c r="C250" s="102">
        <v>119</v>
      </c>
      <c r="D250" s="101" t="s">
        <v>6</v>
      </c>
      <c r="E250" s="102">
        <v>849</v>
      </c>
      <c r="F250" s="101" t="s">
        <v>321</v>
      </c>
      <c r="G250" s="102" t="s">
        <v>317</v>
      </c>
      <c r="H250" s="101" t="s">
        <v>363</v>
      </c>
      <c r="I250" s="102">
        <v>2</v>
      </c>
      <c r="J250" s="102">
        <v>26</v>
      </c>
      <c r="K250" s="102">
        <v>24</v>
      </c>
    </row>
    <row r="251" spans="1:11" ht="30" customHeight="1">
      <c r="A251" s="102">
        <v>101</v>
      </c>
      <c r="B251" s="102">
        <v>2</v>
      </c>
      <c r="C251" s="102">
        <v>119</v>
      </c>
      <c r="D251" s="101" t="s">
        <v>6</v>
      </c>
      <c r="E251" s="102">
        <v>849</v>
      </c>
      <c r="F251" s="101" t="s">
        <v>321</v>
      </c>
      <c r="G251" s="102" t="s">
        <v>317</v>
      </c>
      <c r="H251" s="101" t="s">
        <v>363</v>
      </c>
      <c r="I251" s="102">
        <v>3</v>
      </c>
      <c r="J251" s="102">
        <v>11</v>
      </c>
      <c r="K251" s="102">
        <v>14</v>
      </c>
    </row>
    <row r="252" spans="1:11" ht="30" customHeight="1">
      <c r="A252" s="102">
        <v>101</v>
      </c>
      <c r="B252" s="102">
        <v>2</v>
      </c>
      <c r="C252" s="102">
        <v>119</v>
      </c>
      <c r="D252" s="101" t="s">
        <v>6</v>
      </c>
      <c r="E252" s="102">
        <v>849</v>
      </c>
      <c r="F252" s="101" t="s">
        <v>321</v>
      </c>
      <c r="G252" s="102" t="s">
        <v>317</v>
      </c>
      <c r="H252" s="101" t="s">
        <v>363</v>
      </c>
      <c r="I252" s="102">
        <v>4</v>
      </c>
      <c r="J252" s="102">
        <v>22</v>
      </c>
      <c r="K252" s="102">
        <v>15</v>
      </c>
    </row>
    <row r="253" spans="1:11" ht="30" customHeight="1">
      <c r="A253" s="102">
        <v>101</v>
      </c>
      <c r="B253" s="102">
        <v>2</v>
      </c>
      <c r="C253" s="102">
        <v>119</v>
      </c>
      <c r="D253" s="101" t="s">
        <v>6</v>
      </c>
      <c r="E253" s="102">
        <v>849</v>
      </c>
      <c r="F253" s="101" t="s">
        <v>321</v>
      </c>
      <c r="G253" s="102" t="s">
        <v>317</v>
      </c>
      <c r="H253" s="101" t="s">
        <v>363</v>
      </c>
      <c r="I253" s="102">
        <v>5</v>
      </c>
      <c r="J253" s="102">
        <v>8</v>
      </c>
      <c r="K253" s="102">
        <v>4</v>
      </c>
    </row>
    <row r="254" spans="1:11" ht="30" customHeight="1">
      <c r="A254" s="102">
        <v>101</v>
      </c>
      <c r="B254" s="102">
        <v>2</v>
      </c>
      <c r="C254" s="102">
        <v>119</v>
      </c>
      <c r="D254" s="101" t="s">
        <v>6</v>
      </c>
      <c r="E254" s="102">
        <v>849</v>
      </c>
      <c r="F254" s="101" t="s">
        <v>321</v>
      </c>
      <c r="G254" s="102" t="s">
        <v>317</v>
      </c>
      <c r="H254" s="101" t="s">
        <v>363</v>
      </c>
      <c r="I254" s="102">
        <v>6</v>
      </c>
      <c r="J254" s="102">
        <v>3</v>
      </c>
      <c r="K254" s="102">
        <v>0</v>
      </c>
    </row>
    <row r="255" spans="1:11" ht="30" customHeight="1">
      <c r="A255" s="102">
        <v>101</v>
      </c>
      <c r="B255" s="102">
        <v>2</v>
      </c>
      <c r="C255" s="102">
        <v>118</v>
      </c>
      <c r="D255" s="101" t="s">
        <v>4</v>
      </c>
      <c r="E255" s="102">
        <v>843</v>
      </c>
      <c r="F255" s="101" t="s">
        <v>313</v>
      </c>
      <c r="G255" s="102" t="s">
        <v>302</v>
      </c>
      <c r="H255" s="101" t="s">
        <v>360</v>
      </c>
      <c r="I255" s="102">
        <v>1</v>
      </c>
      <c r="J255" s="102">
        <v>6</v>
      </c>
      <c r="K255" s="102">
        <v>11</v>
      </c>
    </row>
    <row r="256" spans="1:11" ht="30" customHeight="1">
      <c r="A256" s="102">
        <v>101</v>
      </c>
      <c r="B256" s="102">
        <v>2</v>
      </c>
      <c r="C256" s="102">
        <v>118</v>
      </c>
      <c r="D256" s="101" t="s">
        <v>4</v>
      </c>
      <c r="E256" s="102">
        <v>843</v>
      </c>
      <c r="F256" s="101" t="s">
        <v>313</v>
      </c>
      <c r="G256" s="102" t="s">
        <v>302</v>
      </c>
      <c r="H256" s="101" t="s">
        <v>360</v>
      </c>
      <c r="I256" s="102">
        <v>2</v>
      </c>
      <c r="J256" s="102">
        <v>3</v>
      </c>
      <c r="K256" s="102">
        <v>6</v>
      </c>
    </row>
    <row r="257" spans="1:11" ht="30" customHeight="1">
      <c r="A257" s="102">
        <v>101</v>
      </c>
      <c r="B257" s="102">
        <v>2</v>
      </c>
      <c r="C257" s="102">
        <v>118</v>
      </c>
      <c r="D257" s="101" t="s">
        <v>4</v>
      </c>
      <c r="E257" s="102">
        <v>843</v>
      </c>
      <c r="F257" s="101" t="s">
        <v>313</v>
      </c>
      <c r="G257" s="102" t="s">
        <v>302</v>
      </c>
      <c r="H257" s="101" t="s">
        <v>360</v>
      </c>
      <c r="I257" s="102">
        <v>3</v>
      </c>
      <c r="J257" s="102">
        <v>2</v>
      </c>
      <c r="K257" s="102">
        <v>3</v>
      </c>
    </row>
    <row r="258" spans="1:11" ht="30" customHeight="1">
      <c r="A258" s="102">
        <v>101</v>
      </c>
      <c r="B258" s="102">
        <v>2</v>
      </c>
      <c r="C258" s="102">
        <v>118</v>
      </c>
      <c r="D258" s="101" t="s">
        <v>4</v>
      </c>
      <c r="E258" s="102">
        <v>843</v>
      </c>
      <c r="F258" s="101" t="s">
        <v>313</v>
      </c>
      <c r="G258" s="102" t="s">
        <v>302</v>
      </c>
      <c r="H258" s="101" t="s">
        <v>360</v>
      </c>
      <c r="I258" s="102">
        <v>4</v>
      </c>
      <c r="J258" s="102">
        <v>2</v>
      </c>
      <c r="K258" s="102">
        <v>0</v>
      </c>
    </row>
    <row r="259" spans="1:11" ht="30" customHeight="1">
      <c r="A259" s="102">
        <v>101</v>
      </c>
      <c r="B259" s="102">
        <v>2</v>
      </c>
      <c r="C259" s="102">
        <v>118</v>
      </c>
      <c r="D259" s="101" t="s">
        <v>4</v>
      </c>
      <c r="E259" s="102">
        <v>843</v>
      </c>
      <c r="F259" s="101" t="s">
        <v>313</v>
      </c>
      <c r="G259" s="102" t="s">
        <v>302</v>
      </c>
      <c r="H259" s="101" t="s">
        <v>360</v>
      </c>
      <c r="I259" s="102">
        <v>5</v>
      </c>
      <c r="J259" s="102">
        <v>1</v>
      </c>
      <c r="K259" s="102">
        <v>0</v>
      </c>
    </row>
    <row r="260" spans="1:11" ht="30" customHeight="1">
      <c r="A260" s="102">
        <v>101</v>
      </c>
      <c r="B260" s="102">
        <v>2</v>
      </c>
      <c r="C260" s="102">
        <v>118</v>
      </c>
      <c r="D260" s="101" t="s">
        <v>4</v>
      </c>
      <c r="E260" s="102">
        <v>843</v>
      </c>
      <c r="F260" s="101" t="s">
        <v>313</v>
      </c>
      <c r="G260" s="102" t="s">
        <v>306</v>
      </c>
      <c r="H260" s="101" t="s">
        <v>361</v>
      </c>
      <c r="I260" s="102">
        <v>1</v>
      </c>
      <c r="J260" s="102">
        <v>6</v>
      </c>
      <c r="K260" s="102">
        <v>7</v>
      </c>
    </row>
    <row r="261" spans="1:11" ht="30" customHeight="1">
      <c r="A261" s="102">
        <v>101</v>
      </c>
      <c r="B261" s="102">
        <v>2</v>
      </c>
      <c r="C261" s="102">
        <v>118</v>
      </c>
      <c r="D261" s="101" t="s">
        <v>4</v>
      </c>
      <c r="E261" s="102">
        <v>843</v>
      </c>
      <c r="F261" s="101" t="s">
        <v>313</v>
      </c>
      <c r="G261" s="102" t="s">
        <v>306</v>
      </c>
      <c r="H261" s="101" t="s">
        <v>361</v>
      </c>
      <c r="I261" s="102">
        <v>2</v>
      </c>
      <c r="J261" s="102">
        <v>5</v>
      </c>
      <c r="K261" s="102">
        <v>8</v>
      </c>
    </row>
    <row r="262" spans="1:11" ht="30" customHeight="1">
      <c r="A262" s="102">
        <v>101</v>
      </c>
      <c r="B262" s="102">
        <v>2</v>
      </c>
      <c r="C262" s="102">
        <v>118</v>
      </c>
      <c r="D262" s="101" t="s">
        <v>4</v>
      </c>
      <c r="E262" s="102">
        <v>843</v>
      </c>
      <c r="F262" s="101" t="s">
        <v>313</v>
      </c>
      <c r="G262" s="102" t="s">
        <v>306</v>
      </c>
      <c r="H262" s="101" t="s">
        <v>361</v>
      </c>
      <c r="I262" s="102">
        <v>3</v>
      </c>
      <c r="J262" s="102">
        <v>2</v>
      </c>
      <c r="K262" s="102">
        <v>2</v>
      </c>
    </row>
    <row r="263" spans="1:11" ht="30" customHeight="1">
      <c r="A263" s="102">
        <v>101</v>
      </c>
      <c r="B263" s="102">
        <v>2</v>
      </c>
      <c r="C263" s="102">
        <v>118</v>
      </c>
      <c r="D263" s="101" t="s">
        <v>4</v>
      </c>
      <c r="E263" s="102">
        <v>843</v>
      </c>
      <c r="F263" s="101" t="s">
        <v>313</v>
      </c>
      <c r="G263" s="102" t="s">
        <v>306</v>
      </c>
      <c r="H263" s="101" t="s">
        <v>361</v>
      </c>
      <c r="I263" s="102">
        <v>4</v>
      </c>
      <c r="J263" s="102">
        <v>3</v>
      </c>
      <c r="K263" s="102">
        <v>4</v>
      </c>
    </row>
    <row r="264" spans="1:11" ht="30" customHeight="1">
      <c r="A264" s="102">
        <v>101</v>
      </c>
      <c r="B264" s="102">
        <v>2</v>
      </c>
      <c r="C264" s="102">
        <v>118</v>
      </c>
      <c r="D264" s="101" t="s">
        <v>4</v>
      </c>
      <c r="E264" s="102">
        <v>843</v>
      </c>
      <c r="F264" s="101" t="s">
        <v>313</v>
      </c>
      <c r="G264" s="102" t="s">
        <v>306</v>
      </c>
      <c r="H264" s="101" t="s">
        <v>361</v>
      </c>
      <c r="I264" s="102">
        <v>5</v>
      </c>
      <c r="J264" s="102">
        <v>2</v>
      </c>
      <c r="K264" s="102">
        <v>0</v>
      </c>
    </row>
    <row r="265" spans="1:11" ht="30" customHeight="1">
      <c r="A265" s="102">
        <v>101</v>
      </c>
      <c r="B265" s="102">
        <v>2</v>
      </c>
      <c r="C265" s="102">
        <v>118</v>
      </c>
      <c r="D265" s="101" t="s">
        <v>4</v>
      </c>
      <c r="E265" s="102">
        <v>835</v>
      </c>
      <c r="F265" s="101" t="s">
        <v>308</v>
      </c>
      <c r="G265" s="102" t="s">
        <v>309</v>
      </c>
      <c r="H265" s="101" t="s">
        <v>362</v>
      </c>
      <c r="I265" s="102">
        <v>1</v>
      </c>
      <c r="J265" s="102">
        <v>4</v>
      </c>
      <c r="K265" s="102">
        <v>7</v>
      </c>
    </row>
    <row r="266" spans="1:11" ht="30" customHeight="1">
      <c r="A266" s="102">
        <v>101</v>
      </c>
      <c r="B266" s="102">
        <v>2</v>
      </c>
      <c r="C266" s="102">
        <v>118</v>
      </c>
      <c r="D266" s="101" t="s">
        <v>4</v>
      </c>
      <c r="E266" s="102">
        <v>835</v>
      </c>
      <c r="F266" s="101" t="s">
        <v>308</v>
      </c>
      <c r="G266" s="102" t="s">
        <v>309</v>
      </c>
      <c r="H266" s="101" t="s">
        <v>362</v>
      </c>
      <c r="I266" s="102">
        <v>2</v>
      </c>
      <c r="J266" s="102">
        <v>5</v>
      </c>
      <c r="K266" s="102">
        <v>6</v>
      </c>
    </row>
    <row r="267" spans="1:11" ht="30" customHeight="1">
      <c r="A267" s="102">
        <v>101</v>
      </c>
      <c r="B267" s="102">
        <v>2</v>
      </c>
      <c r="C267" s="102">
        <v>118</v>
      </c>
      <c r="D267" s="101" t="s">
        <v>4</v>
      </c>
      <c r="E267" s="102">
        <v>835</v>
      </c>
      <c r="F267" s="101" t="s">
        <v>308</v>
      </c>
      <c r="G267" s="102" t="s">
        <v>309</v>
      </c>
      <c r="H267" s="101" t="s">
        <v>362</v>
      </c>
      <c r="I267" s="102">
        <v>3</v>
      </c>
      <c r="J267" s="102">
        <v>5</v>
      </c>
      <c r="K267" s="102">
        <v>8</v>
      </c>
    </row>
    <row r="268" spans="1:11" ht="30" customHeight="1">
      <c r="A268" s="102">
        <v>101</v>
      </c>
      <c r="B268" s="102">
        <v>2</v>
      </c>
      <c r="C268" s="102">
        <v>118</v>
      </c>
      <c r="D268" s="101" t="s">
        <v>4</v>
      </c>
      <c r="E268" s="102">
        <v>835</v>
      </c>
      <c r="F268" s="101" t="s">
        <v>308</v>
      </c>
      <c r="G268" s="102" t="s">
        <v>309</v>
      </c>
      <c r="H268" s="101" t="s">
        <v>362</v>
      </c>
      <c r="I268" s="102">
        <v>4</v>
      </c>
      <c r="J268" s="102">
        <v>5</v>
      </c>
      <c r="K268" s="102">
        <v>6</v>
      </c>
    </row>
    <row r="269" spans="1:11" ht="30" customHeight="1">
      <c r="A269" s="102">
        <v>101</v>
      </c>
      <c r="B269" s="102">
        <v>2</v>
      </c>
      <c r="C269" s="102">
        <v>118</v>
      </c>
      <c r="D269" s="101" t="s">
        <v>4</v>
      </c>
      <c r="E269" s="102">
        <v>835</v>
      </c>
      <c r="F269" s="101" t="s">
        <v>308</v>
      </c>
      <c r="G269" s="102" t="s">
        <v>309</v>
      </c>
      <c r="H269" s="101" t="s">
        <v>362</v>
      </c>
      <c r="I269" s="102">
        <v>5</v>
      </c>
      <c r="J269" s="102">
        <v>3</v>
      </c>
      <c r="K269" s="102">
        <v>3</v>
      </c>
    </row>
    <row r="270" spans="1:11" ht="30" customHeight="1">
      <c r="A270" s="102">
        <v>101</v>
      </c>
      <c r="B270" s="102">
        <v>2</v>
      </c>
      <c r="C270" s="102">
        <v>118</v>
      </c>
      <c r="D270" s="101" t="s">
        <v>4</v>
      </c>
      <c r="E270" s="102">
        <v>835</v>
      </c>
      <c r="F270" s="101" t="s">
        <v>308</v>
      </c>
      <c r="G270" s="102" t="s">
        <v>309</v>
      </c>
      <c r="H270" s="101" t="s">
        <v>362</v>
      </c>
      <c r="I270" s="102">
        <v>6</v>
      </c>
      <c r="J270" s="102">
        <v>4</v>
      </c>
      <c r="K270" s="102">
        <v>1</v>
      </c>
    </row>
    <row r="271" spans="1:11" ht="30" customHeight="1">
      <c r="A271" s="102">
        <v>101</v>
      </c>
      <c r="B271" s="102">
        <v>2</v>
      </c>
      <c r="C271" s="102">
        <v>118</v>
      </c>
      <c r="D271" s="101" t="s">
        <v>4</v>
      </c>
      <c r="E271" s="102">
        <v>835</v>
      </c>
      <c r="F271" s="101" t="s">
        <v>308</v>
      </c>
      <c r="G271" s="102" t="s">
        <v>309</v>
      </c>
      <c r="H271" s="101" t="s">
        <v>362</v>
      </c>
      <c r="I271" s="102">
        <v>7</v>
      </c>
      <c r="J271" s="102">
        <v>2</v>
      </c>
      <c r="K271" s="102">
        <v>1</v>
      </c>
    </row>
    <row r="272" spans="1:11" ht="30" customHeight="1">
      <c r="A272" s="102">
        <v>101</v>
      </c>
      <c r="B272" s="102">
        <v>2</v>
      </c>
      <c r="C272" s="102">
        <v>118</v>
      </c>
      <c r="D272" s="101" t="s">
        <v>4</v>
      </c>
      <c r="E272" s="102">
        <v>835</v>
      </c>
      <c r="F272" s="101" t="s">
        <v>308</v>
      </c>
      <c r="G272" s="102" t="s">
        <v>309</v>
      </c>
      <c r="H272" s="101" t="s">
        <v>362</v>
      </c>
      <c r="I272" s="102">
        <v>8</v>
      </c>
      <c r="J272" s="102">
        <v>3</v>
      </c>
      <c r="K272" s="102">
        <v>2</v>
      </c>
    </row>
    <row r="273" spans="1:11" ht="30" customHeight="1">
      <c r="A273" s="102">
        <v>101</v>
      </c>
      <c r="B273" s="102">
        <v>2</v>
      </c>
      <c r="C273" s="102">
        <v>118</v>
      </c>
      <c r="D273" s="101" t="s">
        <v>4</v>
      </c>
      <c r="E273" s="102">
        <v>835</v>
      </c>
      <c r="F273" s="101" t="s">
        <v>308</v>
      </c>
      <c r="G273" s="102" t="s">
        <v>309</v>
      </c>
      <c r="H273" s="101" t="s">
        <v>362</v>
      </c>
      <c r="I273" s="102">
        <v>9</v>
      </c>
      <c r="J273" s="102">
        <v>1</v>
      </c>
      <c r="K273" s="102">
        <v>0</v>
      </c>
    </row>
    <row r="274" spans="1:11" ht="30" customHeight="1">
      <c r="A274" s="102">
        <v>101</v>
      </c>
      <c r="B274" s="102">
        <v>2</v>
      </c>
      <c r="C274" s="102">
        <v>118</v>
      </c>
      <c r="D274" s="101" t="s">
        <v>4</v>
      </c>
      <c r="E274" s="102">
        <v>835</v>
      </c>
      <c r="F274" s="101" t="s">
        <v>308</v>
      </c>
      <c r="G274" s="102" t="s">
        <v>302</v>
      </c>
      <c r="H274" s="101" t="s">
        <v>360</v>
      </c>
      <c r="I274" s="102">
        <v>1</v>
      </c>
      <c r="J274" s="102">
        <v>8</v>
      </c>
      <c r="K274" s="102">
        <v>11</v>
      </c>
    </row>
    <row r="275" spans="1:11" ht="30" customHeight="1">
      <c r="A275" s="102">
        <v>101</v>
      </c>
      <c r="B275" s="102">
        <v>2</v>
      </c>
      <c r="C275" s="102">
        <v>118</v>
      </c>
      <c r="D275" s="101" t="s">
        <v>4</v>
      </c>
      <c r="E275" s="102">
        <v>835</v>
      </c>
      <c r="F275" s="101" t="s">
        <v>308</v>
      </c>
      <c r="G275" s="102" t="s">
        <v>302</v>
      </c>
      <c r="H275" s="101" t="s">
        <v>360</v>
      </c>
      <c r="I275" s="102">
        <v>2</v>
      </c>
      <c r="J275" s="102">
        <v>6</v>
      </c>
      <c r="K275" s="102">
        <v>13</v>
      </c>
    </row>
    <row r="276" spans="1:11" ht="30" customHeight="1">
      <c r="A276" s="102">
        <v>101</v>
      </c>
      <c r="B276" s="102">
        <v>2</v>
      </c>
      <c r="C276" s="102">
        <v>118</v>
      </c>
      <c r="D276" s="101" t="s">
        <v>4</v>
      </c>
      <c r="E276" s="102">
        <v>835</v>
      </c>
      <c r="F276" s="101" t="s">
        <v>308</v>
      </c>
      <c r="G276" s="102" t="s">
        <v>302</v>
      </c>
      <c r="H276" s="101" t="s">
        <v>360</v>
      </c>
      <c r="I276" s="102">
        <v>3</v>
      </c>
      <c r="J276" s="102">
        <v>10</v>
      </c>
      <c r="K276" s="102">
        <v>6</v>
      </c>
    </row>
    <row r="277" spans="1:11" ht="30" customHeight="1">
      <c r="A277" s="102">
        <v>101</v>
      </c>
      <c r="B277" s="102">
        <v>2</v>
      </c>
      <c r="C277" s="102">
        <v>118</v>
      </c>
      <c r="D277" s="101" t="s">
        <v>4</v>
      </c>
      <c r="E277" s="102">
        <v>835</v>
      </c>
      <c r="F277" s="101" t="s">
        <v>308</v>
      </c>
      <c r="G277" s="102" t="s">
        <v>302</v>
      </c>
      <c r="H277" s="101" t="s">
        <v>360</v>
      </c>
      <c r="I277" s="102">
        <v>4</v>
      </c>
      <c r="J277" s="102">
        <v>4</v>
      </c>
      <c r="K277" s="102">
        <v>2</v>
      </c>
    </row>
    <row r="278" spans="1:11" ht="30" customHeight="1">
      <c r="A278" s="102">
        <v>101</v>
      </c>
      <c r="B278" s="102">
        <v>2</v>
      </c>
      <c r="C278" s="102">
        <v>118</v>
      </c>
      <c r="D278" s="101" t="s">
        <v>4</v>
      </c>
      <c r="E278" s="102">
        <v>835</v>
      </c>
      <c r="F278" s="101" t="s">
        <v>308</v>
      </c>
      <c r="G278" s="102" t="s">
        <v>302</v>
      </c>
      <c r="H278" s="101" t="s">
        <v>360</v>
      </c>
      <c r="I278" s="102">
        <v>5</v>
      </c>
      <c r="J278" s="102">
        <v>1</v>
      </c>
      <c r="K278" s="102">
        <v>2</v>
      </c>
    </row>
    <row r="279" spans="1:11" ht="30" customHeight="1">
      <c r="A279" s="102">
        <v>101</v>
      </c>
      <c r="B279" s="102">
        <v>2</v>
      </c>
      <c r="C279" s="102">
        <v>118</v>
      </c>
      <c r="D279" s="101" t="s">
        <v>4</v>
      </c>
      <c r="E279" s="102">
        <v>835</v>
      </c>
      <c r="F279" s="101" t="s">
        <v>308</v>
      </c>
      <c r="G279" s="102" t="s">
        <v>304</v>
      </c>
      <c r="H279" s="101" t="s">
        <v>92</v>
      </c>
      <c r="I279" s="102">
        <v>1</v>
      </c>
      <c r="J279" s="102">
        <v>10</v>
      </c>
      <c r="K279" s="102">
        <v>32</v>
      </c>
    </row>
    <row r="280" spans="1:11" ht="30" customHeight="1">
      <c r="A280" s="102">
        <v>101</v>
      </c>
      <c r="B280" s="102">
        <v>2</v>
      </c>
      <c r="C280" s="102">
        <v>118</v>
      </c>
      <c r="D280" s="101" t="s">
        <v>4</v>
      </c>
      <c r="E280" s="102">
        <v>835</v>
      </c>
      <c r="F280" s="101" t="s">
        <v>308</v>
      </c>
      <c r="G280" s="102" t="s">
        <v>304</v>
      </c>
      <c r="H280" s="101" t="s">
        <v>92</v>
      </c>
      <c r="I280" s="102">
        <v>2</v>
      </c>
      <c r="J280" s="102">
        <v>13</v>
      </c>
      <c r="K280" s="102">
        <v>28</v>
      </c>
    </row>
    <row r="281" spans="1:11" ht="30" customHeight="1">
      <c r="A281" s="102">
        <v>101</v>
      </c>
      <c r="B281" s="102">
        <v>2</v>
      </c>
      <c r="C281" s="102">
        <v>118</v>
      </c>
      <c r="D281" s="101" t="s">
        <v>4</v>
      </c>
      <c r="E281" s="102">
        <v>835</v>
      </c>
      <c r="F281" s="101" t="s">
        <v>308</v>
      </c>
      <c r="G281" s="102" t="s">
        <v>304</v>
      </c>
      <c r="H281" s="101" t="s">
        <v>92</v>
      </c>
      <c r="I281" s="102">
        <v>3</v>
      </c>
      <c r="J281" s="102">
        <v>14</v>
      </c>
      <c r="K281" s="102">
        <v>29</v>
      </c>
    </row>
    <row r="282" spans="1:11" ht="30" customHeight="1">
      <c r="A282" s="102">
        <v>101</v>
      </c>
      <c r="B282" s="102">
        <v>2</v>
      </c>
      <c r="C282" s="102">
        <v>118</v>
      </c>
      <c r="D282" s="101" t="s">
        <v>4</v>
      </c>
      <c r="E282" s="102">
        <v>835</v>
      </c>
      <c r="F282" s="101" t="s">
        <v>308</v>
      </c>
      <c r="G282" s="102" t="s">
        <v>304</v>
      </c>
      <c r="H282" s="101" t="s">
        <v>92</v>
      </c>
      <c r="I282" s="102">
        <v>4</v>
      </c>
      <c r="J282" s="102">
        <v>11</v>
      </c>
      <c r="K282" s="102">
        <v>31</v>
      </c>
    </row>
    <row r="283" spans="1:11" ht="30" customHeight="1">
      <c r="A283" s="102">
        <v>101</v>
      </c>
      <c r="B283" s="102">
        <v>2</v>
      </c>
      <c r="C283" s="102">
        <v>118</v>
      </c>
      <c r="D283" s="101" t="s">
        <v>4</v>
      </c>
      <c r="E283" s="102">
        <v>835</v>
      </c>
      <c r="F283" s="101" t="s">
        <v>308</v>
      </c>
      <c r="G283" s="102" t="s">
        <v>304</v>
      </c>
      <c r="H283" s="101" t="s">
        <v>92</v>
      </c>
      <c r="I283" s="102">
        <v>5</v>
      </c>
      <c r="J283" s="102">
        <v>0</v>
      </c>
      <c r="K283" s="102">
        <v>1</v>
      </c>
    </row>
    <row r="284" spans="1:11" ht="30" customHeight="1">
      <c r="A284" s="102">
        <v>101</v>
      </c>
      <c r="B284" s="102">
        <v>2</v>
      </c>
      <c r="C284" s="102">
        <v>497</v>
      </c>
      <c r="D284" s="101" t="s">
        <v>356</v>
      </c>
      <c r="E284" s="102">
        <v>2937</v>
      </c>
      <c r="F284" s="101" t="s">
        <v>373</v>
      </c>
      <c r="G284" s="102" t="s">
        <v>306</v>
      </c>
      <c r="H284" s="101" t="s">
        <v>361</v>
      </c>
      <c r="I284" s="102">
        <v>1</v>
      </c>
      <c r="J284" s="102">
        <v>8</v>
      </c>
      <c r="K284" s="102">
        <v>26</v>
      </c>
    </row>
    <row r="285" spans="1:11" ht="30" customHeight="1">
      <c r="A285" s="102">
        <v>101</v>
      </c>
      <c r="B285" s="102">
        <v>2</v>
      </c>
      <c r="C285" s="102">
        <v>497</v>
      </c>
      <c r="D285" s="101" t="s">
        <v>356</v>
      </c>
      <c r="E285" s="102">
        <v>2937</v>
      </c>
      <c r="F285" s="101" t="s">
        <v>373</v>
      </c>
      <c r="G285" s="102" t="s">
        <v>306</v>
      </c>
      <c r="H285" s="101" t="s">
        <v>361</v>
      </c>
      <c r="I285" s="102">
        <v>2</v>
      </c>
      <c r="J285" s="102">
        <v>9</v>
      </c>
      <c r="K285" s="102">
        <v>23</v>
      </c>
    </row>
    <row r="286" spans="1:11" ht="30" customHeight="1">
      <c r="A286" s="102">
        <v>101</v>
      </c>
      <c r="B286" s="102">
        <v>2</v>
      </c>
      <c r="C286" s="102">
        <v>497</v>
      </c>
      <c r="D286" s="101" t="s">
        <v>356</v>
      </c>
      <c r="E286" s="102">
        <v>2937</v>
      </c>
      <c r="F286" s="101" t="s">
        <v>373</v>
      </c>
      <c r="G286" s="102" t="s">
        <v>306</v>
      </c>
      <c r="H286" s="101" t="s">
        <v>361</v>
      </c>
      <c r="I286" s="102">
        <v>3</v>
      </c>
      <c r="J286" s="102">
        <v>6</v>
      </c>
      <c r="K286" s="102">
        <v>20</v>
      </c>
    </row>
    <row r="287" spans="1:11" ht="30" customHeight="1">
      <c r="A287" s="102">
        <v>101</v>
      </c>
      <c r="B287" s="102">
        <v>2</v>
      </c>
      <c r="C287" s="102">
        <v>497</v>
      </c>
      <c r="D287" s="101" t="s">
        <v>356</v>
      </c>
      <c r="E287" s="102">
        <v>2937</v>
      </c>
      <c r="F287" s="101" t="s">
        <v>373</v>
      </c>
      <c r="G287" s="102" t="s">
        <v>306</v>
      </c>
      <c r="H287" s="101" t="s">
        <v>361</v>
      </c>
      <c r="I287" s="102">
        <v>4</v>
      </c>
      <c r="J287" s="102">
        <v>4</v>
      </c>
      <c r="K287" s="102">
        <v>3</v>
      </c>
    </row>
    <row r="288" spans="1:11" ht="30" customHeight="1">
      <c r="A288" s="102">
        <v>101</v>
      </c>
      <c r="B288" s="102">
        <v>2</v>
      </c>
      <c r="C288" s="102">
        <v>497</v>
      </c>
      <c r="D288" s="101" t="s">
        <v>356</v>
      </c>
      <c r="E288" s="102">
        <v>2937</v>
      </c>
      <c r="F288" s="101" t="s">
        <v>373</v>
      </c>
      <c r="G288" s="102" t="s">
        <v>306</v>
      </c>
      <c r="H288" s="101" t="s">
        <v>361</v>
      </c>
      <c r="I288" s="102">
        <v>5</v>
      </c>
      <c r="J288" s="102">
        <v>2</v>
      </c>
      <c r="K288" s="102">
        <v>2</v>
      </c>
    </row>
    <row r="289" spans="1:11" ht="30" customHeight="1">
      <c r="A289" s="102">
        <v>101</v>
      </c>
      <c r="B289" s="102">
        <v>2</v>
      </c>
      <c r="C289" s="102">
        <v>119</v>
      </c>
      <c r="D289" s="101" t="s">
        <v>6</v>
      </c>
      <c r="E289" s="102">
        <v>853</v>
      </c>
      <c r="F289" s="101" t="s">
        <v>323</v>
      </c>
      <c r="G289" s="102" t="s">
        <v>304</v>
      </c>
      <c r="H289" s="101" t="s">
        <v>92</v>
      </c>
      <c r="I289" s="102">
        <v>1</v>
      </c>
      <c r="J289" s="102">
        <v>16</v>
      </c>
      <c r="K289" s="102">
        <v>28</v>
      </c>
    </row>
    <row r="290" spans="1:11" ht="30" customHeight="1">
      <c r="A290" s="102">
        <v>101</v>
      </c>
      <c r="B290" s="102">
        <v>2</v>
      </c>
      <c r="C290" s="102">
        <v>119</v>
      </c>
      <c r="D290" s="101" t="s">
        <v>6</v>
      </c>
      <c r="E290" s="102">
        <v>853</v>
      </c>
      <c r="F290" s="101" t="s">
        <v>323</v>
      </c>
      <c r="G290" s="102" t="s">
        <v>304</v>
      </c>
      <c r="H290" s="101" t="s">
        <v>92</v>
      </c>
      <c r="I290" s="102">
        <v>2</v>
      </c>
      <c r="J290" s="102">
        <v>13</v>
      </c>
      <c r="K290" s="102">
        <v>30</v>
      </c>
    </row>
    <row r="291" spans="1:11" ht="30" customHeight="1">
      <c r="A291" s="102">
        <v>101</v>
      </c>
      <c r="B291" s="102">
        <v>2</v>
      </c>
      <c r="C291" s="102">
        <v>119</v>
      </c>
      <c r="D291" s="101" t="s">
        <v>6</v>
      </c>
      <c r="E291" s="102">
        <v>853</v>
      </c>
      <c r="F291" s="101" t="s">
        <v>323</v>
      </c>
      <c r="G291" s="102" t="s">
        <v>304</v>
      </c>
      <c r="H291" s="101" t="s">
        <v>92</v>
      </c>
      <c r="I291" s="102">
        <v>3</v>
      </c>
      <c r="J291" s="102">
        <v>22</v>
      </c>
      <c r="K291" s="102">
        <v>22</v>
      </c>
    </row>
    <row r="292" spans="1:11" ht="30" customHeight="1">
      <c r="A292" s="102">
        <v>101</v>
      </c>
      <c r="B292" s="102">
        <v>2</v>
      </c>
      <c r="C292" s="102">
        <v>119</v>
      </c>
      <c r="D292" s="101" t="s">
        <v>6</v>
      </c>
      <c r="E292" s="102">
        <v>853</v>
      </c>
      <c r="F292" s="101" t="s">
        <v>323</v>
      </c>
      <c r="G292" s="102" t="s">
        <v>304</v>
      </c>
      <c r="H292" s="101" t="s">
        <v>92</v>
      </c>
      <c r="I292" s="102">
        <v>4</v>
      </c>
      <c r="J292" s="102">
        <v>10</v>
      </c>
      <c r="K292" s="102">
        <v>32</v>
      </c>
    </row>
    <row r="293" spans="1:11" ht="30" customHeight="1">
      <c r="A293" s="102">
        <v>101</v>
      </c>
      <c r="B293" s="102">
        <v>2</v>
      </c>
      <c r="C293" s="102">
        <v>119</v>
      </c>
      <c r="D293" s="101" t="s">
        <v>6</v>
      </c>
      <c r="E293" s="102">
        <v>853</v>
      </c>
      <c r="F293" s="101" t="s">
        <v>323</v>
      </c>
      <c r="G293" s="102" t="s">
        <v>304</v>
      </c>
      <c r="H293" s="101" t="s">
        <v>92</v>
      </c>
      <c r="I293" s="102">
        <v>5</v>
      </c>
      <c r="J293" s="102">
        <v>0</v>
      </c>
      <c r="K293" s="102">
        <v>2</v>
      </c>
    </row>
    <row r="294" spans="1:11" ht="30" customHeight="1">
      <c r="A294" s="102">
        <v>101</v>
      </c>
      <c r="B294" s="102">
        <v>2</v>
      </c>
      <c r="C294" s="102">
        <v>119</v>
      </c>
      <c r="D294" s="101" t="s">
        <v>6</v>
      </c>
      <c r="E294" s="102">
        <v>853</v>
      </c>
      <c r="F294" s="101" t="s">
        <v>323</v>
      </c>
      <c r="G294" s="102" t="s">
        <v>304</v>
      </c>
      <c r="H294" s="101" t="s">
        <v>92</v>
      </c>
      <c r="I294" s="102">
        <v>6</v>
      </c>
      <c r="J294" s="102">
        <v>0</v>
      </c>
      <c r="K294" s="102">
        <v>1</v>
      </c>
    </row>
    <row r="295" spans="1:11" ht="30" customHeight="1">
      <c r="A295" s="102">
        <v>101</v>
      </c>
      <c r="B295" s="102">
        <v>2</v>
      </c>
      <c r="C295" s="102">
        <v>119</v>
      </c>
      <c r="D295" s="101" t="s">
        <v>6</v>
      </c>
      <c r="E295" s="102">
        <v>847</v>
      </c>
      <c r="F295" s="101" t="s">
        <v>320</v>
      </c>
      <c r="G295" s="102" t="s">
        <v>302</v>
      </c>
      <c r="H295" s="101" t="s">
        <v>360</v>
      </c>
      <c r="I295" s="102">
        <v>1</v>
      </c>
      <c r="J295" s="102">
        <v>10</v>
      </c>
      <c r="K295" s="102">
        <v>4</v>
      </c>
    </row>
    <row r="296" spans="1:11" ht="30" customHeight="1">
      <c r="A296" s="102">
        <v>101</v>
      </c>
      <c r="B296" s="102">
        <v>2</v>
      </c>
      <c r="C296" s="102">
        <v>119</v>
      </c>
      <c r="D296" s="101" t="s">
        <v>6</v>
      </c>
      <c r="E296" s="102">
        <v>847</v>
      </c>
      <c r="F296" s="101" t="s">
        <v>320</v>
      </c>
      <c r="G296" s="102" t="s">
        <v>302</v>
      </c>
      <c r="H296" s="101" t="s">
        <v>360</v>
      </c>
      <c r="I296" s="102">
        <v>2</v>
      </c>
      <c r="J296" s="102">
        <v>8</v>
      </c>
      <c r="K296" s="102">
        <v>7</v>
      </c>
    </row>
    <row r="297" spans="1:11" ht="30" customHeight="1">
      <c r="A297" s="102">
        <v>101</v>
      </c>
      <c r="B297" s="102">
        <v>2</v>
      </c>
      <c r="C297" s="102">
        <v>119</v>
      </c>
      <c r="D297" s="101" t="s">
        <v>6</v>
      </c>
      <c r="E297" s="102">
        <v>847</v>
      </c>
      <c r="F297" s="101" t="s">
        <v>320</v>
      </c>
      <c r="G297" s="102" t="s">
        <v>302</v>
      </c>
      <c r="H297" s="101" t="s">
        <v>360</v>
      </c>
      <c r="I297" s="102">
        <v>3</v>
      </c>
      <c r="J297" s="102">
        <v>1</v>
      </c>
      <c r="K297" s="102">
        <v>1</v>
      </c>
    </row>
    <row r="298" spans="1:11" ht="30" customHeight="1">
      <c r="A298" s="102">
        <v>101</v>
      </c>
      <c r="B298" s="102">
        <v>2</v>
      </c>
      <c r="C298" s="102">
        <v>119</v>
      </c>
      <c r="D298" s="101" t="s">
        <v>6</v>
      </c>
      <c r="E298" s="102">
        <v>847</v>
      </c>
      <c r="F298" s="101" t="s">
        <v>320</v>
      </c>
      <c r="G298" s="102" t="s">
        <v>306</v>
      </c>
      <c r="H298" s="101" t="s">
        <v>361</v>
      </c>
      <c r="I298" s="102">
        <v>1</v>
      </c>
      <c r="J298" s="102">
        <v>7</v>
      </c>
      <c r="K298" s="102">
        <v>6</v>
      </c>
    </row>
    <row r="299" spans="1:11" ht="30" customHeight="1">
      <c r="A299" s="102">
        <v>101</v>
      </c>
      <c r="B299" s="102">
        <v>2</v>
      </c>
      <c r="C299" s="102">
        <v>119</v>
      </c>
      <c r="D299" s="101" t="s">
        <v>6</v>
      </c>
      <c r="E299" s="102">
        <v>847</v>
      </c>
      <c r="F299" s="101" t="s">
        <v>320</v>
      </c>
      <c r="G299" s="102" t="s">
        <v>306</v>
      </c>
      <c r="H299" s="101" t="s">
        <v>361</v>
      </c>
      <c r="I299" s="102">
        <v>2</v>
      </c>
      <c r="J299" s="102">
        <v>2</v>
      </c>
      <c r="K299" s="102">
        <v>1</v>
      </c>
    </row>
    <row r="300" spans="1:11" ht="30" customHeight="1">
      <c r="A300" s="102">
        <v>101</v>
      </c>
      <c r="B300" s="102">
        <v>2</v>
      </c>
      <c r="C300" s="102">
        <v>119</v>
      </c>
      <c r="D300" s="101" t="s">
        <v>6</v>
      </c>
      <c r="E300" s="102">
        <v>847</v>
      </c>
      <c r="F300" s="101" t="s">
        <v>320</v>
      </c>
      <c r="G300" s="102" t="s">
        <v>306</v>
      </c>
      <c r="H300" s="101" t="s">
        <v>361</v>
      </c>
      <c r="I300" s="102">
        <v>3</v>
      </c>
      <c r="J300" s="102">
        <v>4</v>
      </c>
      <c r="K300" s="102">
        <v>1</v>
      </c>
    </row>
    <row r="301" spans="1:11" ht="30" customHeight="1">
      <c r="A301" s="102">
        <v>101</v>
      </c>
      <c r="B301" s="102">
        <v>2</v>
      </c>
      <c r="C301" s="102">
        <v>119</v>
      </c>
      <c r="D301" s="101" t="s">
        <v>6</v>
      </c>
      <c r="E301" s="102">
        <v>847</v>
      </c>
      <c r="F301" s="101" t="s">
        <v>320</v>
      </c>
      <c r="G301" s="102" t="s">
        <v>306</v>
      </c>
      <c r="H301" s="101" t="s">
        <v>361</v>
      </c>
      <c r="I301" s="102">
        <v>4</v>
      </c>
      <c r="J301" s="102">
        <v>3</v>
      </c>
      <c r="K301" s="102">
        <v>0</v>
      </c>
    </row>
    <row r="302" spans="1:11" ht="30" customHeight="1">
      <c r="A302" s="102">
        <v>101</v>
      </c>
      <c r="B302" s="102">
        <v>2</v>
      </c>
      <c r="C302" s="102">
        <v>119</v>
      </c>
      <c r="D302" s="101" t="s">
        <v>6</v>
      </c>
      <c r="E302" s="102">
        <v>847</v>
      </c>
      <c r="F302" s="101" t="s">
        <v>320</v>
      </c>
      <c r="G302" s="102" t="s">
        <v>306</v>
      </c>
      <c r="H302" s="101" t="s">
        <v>361</v>
      </c>
      <c r="I302" s="102">
        <v>5</v>
      </c>
      <c r="J302" s="102">
        <v>1</v>
      </c>
      <c r="K302" s="102">
        <v>0</v>
      </c>
    </row>
    <row r="303" spans="1:11" ht="30" customHeight="1">
      <c r="A303" s="102">
        <v>101</v>
      </c>
      <c r="B303" s="102">
        <v>2</v>
      </c>
      <c r="C303" s="102">
        <v>119</v>
      </c>
      <c r="D303" s="101" t="s">
        <v>6</v>
      </c>
      <c r="E303" s="102">
        <v>847</v>
      </c>
      <c r="F303" s="101" t="s">
        <v>320</v>
      </c>
      <c r="G303" s="102" t="s">
        <v>304</v>
      </c>
      <c r="H303" s="101" t="s">
        <v>92</v>
      </c>
      <c r="I303" s="102">
        <v>1</v>
      </c>
      <c r="J303" s="102">
        <v>19</v>
      </c>
      <c r="K303" s="102">
        <v>25</v>
      </c>
    </row>
    <row r="304" spans="1:11" ht="30" customHeight="1">
      <c r="A304" s="102">
        <v>101</v>
      </c>
      <c r="B304" s="102">
        <v>2</v>
      </c>
      <c r="C304" s="102">
        <v>119</v>
      </c>
      <c r="D304" s="101" t="s">
        <v>6</v>
      </c>
      <c r="E304" s="102">
        <v>847</v>
      </c>
      <c r="F304" s="101" t="s">
        <v>320</v>
      </c>
      <c r="G304" s="102" t="s">
        <v>304</v>
      </c>
      <c r="H304" s="101" t="s">
        <v>92</v>
      </c>
      <c r="I304" s="102">
        <v>2</v>
      </c>
      <c r="J304" s="102">
        <v>23</v>
      </c>
      <c r="K304" s="102">
        <v>22</v>
      </c>
    </row>
    <row r="305" spans="1:11" ht="30" customHeight="1">
      <c r="A305" s="102">
        <v>101</v>
      </c>
      <c r="B305" s="102">
        <v>2</v>
      </c>
      <c r="C305" s="102">
        <v>119</v>
      </c>
      <c r="D305" s="101" t="s">
        <v>6</v>
      </c>
      <c r="E305" s="102">
        <v>847</v>
      </c>
      <c r="F305" s="101" t="s">
        <v>320</v>
      </c>
      <c r="G305" s="102" t="s">
        <v>304</v>
      </c>
      <c r="H305" s="101" t="s">
        <v>92</v>
      </c>
      <c r="I305" s="102">
        <v>3</v>
      </c>
      <c r="J305" s="102">
        <v>25</v>
      </c>
      <c r="K305" s="102">
        <v>27</v>
      </c>
    </row>
    <row r="306" spans="1:11" ht="30" customHeight="1">
      <c r="A306" s="102">
        <v>101</v>
      </c>
      <c r="B306" s="102">
        <v>2</v>
      </c>
      <c r="C306" s="102">
        <v>119</v>
      </c>
      <c r="D306" s="101" t="s">
        <v>6</v>
      </c>
      <c r="E306" s="102">
        <v>847</v>
      </c>
      <c r="F306" s="101" t="s">
        <v>320</v>
      </c>
      <c r="G306" s="102" t="s">
        <v>304</v>
      </c>
      <c r="H306" s="101" t="s">
        <v>92</v>
      </c>
      <c r="I306" s="102">
        <v>4</v>
      </c>
      <c r="J306" s="102">
        <v>34</v>
      </c>
      <c r="K306" s="102">
        <v>22</v>
      </c>
    </row>
    <row r="307" spans="1:11" ht="30" customHeight="1">
      <c r="A307" s="102">
        <v>101</v>
      </c>
      <c r="B307" s="102">
        <v>2</v>
      </c>
      <c r="C307" s="102">
        <v>119</v>
      </c>
      <c r="D307" s="101" t="s">
        <v>6</v>
      </c>
      <c r="E307" s="102">
        <v>847</v>
      </c>
      <c r="F307" s="101" t="s">
        <v>320</v>
      </c>
      <c r="G307" s="102" t="s">
        <v>304</v>
      </c>
      <c r="H307" s="101" t="s">
        <v>92</v>
      </c>
      <c r="I307" s="102">
        <v>5</v>
      </c>
      <c r="J307" s="102">
        <v>1</v>
      </c>
      <c r="K307" s="102">
        <v>1</v>
      </c>
    </row>
    <row r="308" spans="1:11" ht="30" customHeight="1">
      <c r="A308" s="102">
        <v>101</v>
      </c>
      <c r="B308" s="102">
        <v>2</v>
      </c>
      <c r="C308" s="102">
        <v>119</v>
      </c>
      <c r="D308" s="101" t="s">
        <v>6</v>
      </c>
      <c r="E308" s="102">
        <v>847</v>
      </c>
      <c r="F308" s="101" t="s">
        <v>320</v>
      </c>
      <c r="G308" s="102" t="s">
        <v>304</v>
      </c>
      <c r="H308" s="101" t="s">
        <v>92</v>
      </c>
      <c r="I308" s="102">
        <v>6</v>
      </c>
      <c r="J308" s="102">
        <v>0</v>
      </c>
      <c r="K308" s="102">
        <v>1</v>
      </c>
    </row>
    <row r="309" spans="1:11" ht="30" customHeight="1">
      <c r="A309" s="102">
        <v>101</v>
      </c>
      <c r="B309" s="102">
        <v>2</v>
      </c>
      <c r="C309" s="102">
        <v>119</v>
      </c>
      <c r="D309" s="101" t="s">
        <v>6</v>
      </c>
      <c r="E309" s="102">
        <v>847</v>
      </c>
      <c r="F309" s="101" t="s">
        <v>320</v>
      </c>
      <c r="G309" s="102" t="s">
        <v>317</v>
      </c>
      <c r="H309" s="101" t="s">
        <v>363</v>
      </c>
      <c r="I309" s="102">
        <v>3</v>
      </c>
      <c r="J309" s="102">
        <v>18</v>
      </c>
      <c r="K309" s="102">
        <v>12</v>
      </c>
    </row>
    <row r="310" spans="1:11" ht="30" customHeight="1">
      <c r="A310" s="102">
        <v>101</v>
      </c>
      <c r="B310" s="102">
        <v>2</v>
      </c>
      <c r="C310" s="102">
        <v>119</v>
      </c>
      <c r="D310" s="101" t="s">
        <v>6</v>
      </c>
      <c r="E310" s="102">
        <v>4743</v>
      </c>
      <c r="F310" s="101" t="s">
        <v>364</v>
      </c>
      <c r="G310" s="102" t="s">
        <v>304</v>
      </c>
      <c r="H310" s="101" t="s">
        <v>92</v>
      </c>
      <c r="I310" s="102">
        <v>1</v>
      </c>
      <c r="J310" s="102">
        <v>22</v>
      </c>
      <c r="K310" s="102">
        <v>14</v>
      </c>
    </row>
    <row r="311" spans="1:11" ht="30" customHeight="1">
      <c r="A311" s="102">
        <v>101</v>
      </c>
      <c r="B311" s="102">
        <v>2</v>
      </c>
      <c r="C311" s="102">
        <v>122</v>
      </c>
      <c r="D311" s="101" t="s">
        <v>5</v>
      </c>
      <c r="E311" s="102">
        <v>2852</v>
      </c>
      <c r="F311" s="101" t="s">
        <v>343</v>
      </c>
      <c r="G311" s="102" t="s">
        <v>302</v>
      </c>
      <c r="H311" s="101" t="s">
        <v>303</v>
      </c>
      <c r="I311" s="102">
        <v>1</v>
      </c>
      <c r="J311" s="102">
        <v>7</v>
      </c>
      <c r="K311" s="102">
        <v>12</v>
      </c>
    </row>
    <row r="312" spans="1:11" ht="30" customHeight="1">
      <c r="A312" s="102">
        <v>101</v>
      </c>
      <c r="B312" s="102">
        <v>2</v>
      </c>
      <c r="C312" s="102">
        <v>122</v>
      </c>
      <c r="D312" s="101" t="s">
        <v>5</v>
      </c>
      <c r="E312" s="102">
        <v>2852</v>
      </c>
      <c r="F312" s="101" t="s">
        <v>343</v>
      </c>
      <c r="G312" s="102" t="s">
        <v>302</v>
      </c>
      <c r="H312" s="101" t="s">
        <v>303</v>
      </c>
      <c r="I312" s="102">
        <v>2</v>
      </c>
      <c r="J312" s="102">
        <v>3</v>
      </c>
      <c r="K312" s="102">
        <v>13</v>
      </c>
    </row>
    <row r="313" spans="1:11" ht="30" customHeight="1">
      <c r="A313" s="102">
        <v>101</v>
      </c>
      <c r="B313" s="102">
        <v>2</v>
      </c>
      <c r="C313" s="102">
        <v>122</v>
      </c>
      <c r="D313" s="101" t="s">
        <v>5</v>
      </c>
      <c r="E313" s="102">
        <v>2852</v>
      </c>
      <c r="F313" s="101" t="s">
        <v>343</v>
      </c>
      <c r="G313" s="102" t="s">
        <v>302</v>
      </c>
      <c r="H313" s="101" t="s">
        <v>303</v>
      </c>
      <c r="I313" s="102">
        <v>3</v>
      </c>
      <c r="J313" s="102">
        <v>4</v>
      </c>
      <c r="K313" s="102">
        <v>14</v>
      </c>
    </row>
    <row r="314" spans="1:11" ht="30" customHeight="1">
      <c r="A314" s="102">
        <v>101</v>
      </c>
      <c r="B314" s="102">
        <v>2</v>
      </c>
      <c r="C314" s="102">
        <v>122</v>
      </c>
      <c r="D314" s="101" t="s">
        <v>5</v>
      </c>
      <c r="E314" s="102">
        <v>2852</v>
      </c>
      <c r="F314" s="101" t="s">
        <v>343</v>
      </c>
      <c r="G314" s="102" t="s">
        <v>302</v>
      </c>
      <c r="H314" s="101" t="s">
        <v>303</v>
      </c>
      <c r="I314" s="102">
        <v>4</v>
      </c>
      <c r="J314" s="102">
        <v>7</v>
      </c>
      <c r="K314" s="102">
        <v>4</v>
      </c>
    </row>
    <row r="315" spans="1:11" ht="30" customHeight="1">
      <c r="A315" s="102">
        <v>101</v>
      </c>
      <c r="B315" s="102">
        <v>2</v>
      </c>
      <c r="C315" s="102">
        <v>122</v>
      </c>
      <c r="D315" s="101" t="s">
        <v>5</v>
      </c>
      <c r="E315" s="102">
        <v>2852</v>
      </c>
      <c r="F315" s="101" t="s">
        <v>343</v>
      </c>
      <c r="G315" s="102" t="s">
        <v>302</v>
      </c>
      <c r="H315" s="101" t="s">
        <v>303</v>
      </c>
      <c r="I315" s="102">
        <v>5</v>
      </c>
      <c r="J315" s="102">
        <v>0</v>
      </c>
      <c r="K315" s="102">
        <v>1</v>
      </c>
    </row>
    <row r="316" spans="1:11" ht="30" customHeight="1">
      <c r="A316" s="102">
        <v>101</v>
      </c>
      <c r="B316" s="102">
        <v>2</v>
      </c>
      <c r="C316" s="102">
        <v>122</v>
      </c>
      <c r="D316" s="101" t="s">
        <v>5</v>
      </c>
      <c r="E316" s="102">
        <v>2852</v>
      </c>
      <c r="F316" s="101" t="s">
        <v>343</v>
      </c>
      <c r="G316" s="102" t="s">
        <v>304</v>
      </c>
      <c r="H316" s="101" t="s">
        <v>92</v>
      </c>
      <c r="I316" s="102">
        <v>1</v>
      </c>
      <c r="J316" s="102">
        <v>11</v>
      </c>
      <c r="K316" s="102">
        <v>37</v>
      </c>
    </row>
    <row r="317" spans="1:11" ht="30" customHeight="1">
      <c r="A317" s="102">
        <v>101</v>
      </c>
      <c r="B317" s="102">
        <v>2</v>
      </c>
      <c r="C317" s="102">
        <v>122</v>
      </c>
      <c r="D317" s="101" t="s">
        <v>5</v>
      </c>
      <c r="E317" s="102">
        <v>2852</v>
      </c>
      <c r="F317" s="101" t="s">
        <v>343</v>
      </c>
      <c r="G317" s="102" t="s">
        <v>304</v>
      </c>
      <c r="H317" s="101" t="s">
        <v>92</v>
      </c>
      <c r="I317" s="102">
        <v>2</v>
      </c>
      <c r="J317" s="102">
        <v>11</v>
      </c>
      <c r="K317" s="102">
        <v>39</v>
      </c>
    </row>
    <row r="318" spans="1:11" ht="30" customHeight="1">
      <c r="A318" s="102">
        <v>101</v>
      </c>
      <c r="B318" s="102">
        <v>2</v>
      </c>
      <c r="C318" s="102">
        <v>122</v>
      </c>
      <c r="D318" s="101" t="s">
        <v>5</v>
      </c>
      <c r="E318" s="102">
        <v>2852</v>
      </c>
      <c r="F318" s="101" t="s">
        <v>343</v>
      </c>
      <c r="G318" s="102" t="s">
        <v>304</v>
      </c>
      <c r="H318" s="101" t="s">
        <v>92</v>
      </c>
      <c r="I318" s="102">
        <v>3</v>
      </c>
      <c r="J318" s="102">
        <v>15</v>
      </c>
      <c r="K318" s="102">
        <v>32</v>
      </c>
    </row>
    <row r="319" spans="1:11" ht="30" customHeight="1">
      <c r="A319" s="102">
        <v>101</v>
      </c>
      <c r="B319" s="102">
        <v>2</v>
      </c>
      <c r="C319" s="102">
        <v>122</v>
      </c>
      <c r="D319" s="101" t="s">
        <v>5</v>
      </c>
      <c r="E319" s="102">
        <v>2852</v>
      </c>
      <c r="F319" s="101" t="s">
        <v>343</v>
      </c>
      <c r="G319" s="102" t="s">
        <v>304</v>
      </c>
      <c r="H319" s="101" t="s">
        <v>92</v>
      </c>
      <c r="I319" s="102">
        <v>4</v>
      </c>
      <c r="J319" s="102">
        <v>10</v>
      </c>
      <c r="K319" s="102">
        <v>32</v>
      </c>
    </row>
    <row r="320" spans="1:11" ht="30" customHeight="1">
      <c r="A320" s="102">
        <v>101</v>
      </c>
      <c r="B320" s="102">
        <v>2</v>
      </c>
      <c r="C320" s="102">
        <v>122</v>
      </c>
      <c r="D320" s="101" t="s">
        <v>5</v>
      </c>
      <c r="E320" s="102">
        <v>2852</v>
      </c>
      <c r="F320" s="101" t="s">
        <v>343</v>
      </c>
      <c r="G320" s="102" t="s">
        <v>304</v>
      </c>
      <c r="H320" s="101" t="s">
        <v>92</v>
      </c>
      <c r="I320" s="102">
        <v>5</v>
      </c>
      <c r="J320" s="102">
        <v>1</v>
      </c>
      <c r="K320" s="102">
        <v>3</v>
      </c>
    </row>
    <row r="321" spans="1:11" ht="30" customHeight="1">
      <c r="A321" s="102">
        <v>101</v>
      </c>
      <c r="B321" s="102">
        <v>2</v>
      </c>
      <c r="C321" s="102">
        <v>122</v>
      </c>
      <c r="D321" s="101" t="s">
        <v>5</v>
      </c>
      <c r="E321" s="102">
        <v>2852</v>
      </c>
      <c r="F321" s="101" t="s">
        <v>343</v>
      </c>
      <c r="G321" s="102" t="s">
        <v>304</v>
      </c>
      <c r="H321" s="101" t="s">
        <v>92</v>
      </c>
      <c r="I321" s="102">
        <v>6</v>
      </c>
      <c r="J321" s="102">
        <v>0</v>
      </c>
      <c r="K321" s="102">
        <v>1</v>
      </c>
    </row>
    <row r="322" spans="1:11" ht="30" customHeight="1">
      <c r="A322" s="102">
        <v>101</v>
      </c>
      <c r="B322" s="102">
        <v>2</v>
      </c>
      <c r="C322" s="102">
        <v>122</v>
      </c>
      <c r="D322" s="101" t="s">
        <v>5</v>
      </c>
      <c r="E322" s="102">
        <v>2852</v>
      </c>
      <c r="F322" s="101" t="s">
        <v>343</v>
      </c>
      <c r="G322" s="102" t="s">
        <v>317</v>
      </c>
      <c r="H322" s="101" t="s">
        <v>318</v>
      </c>
      <c r="I322" s="102">
        <v>4</v>
      </c>
      <c r="J322" s="102">
        <v>10</v>
      </c>
      <c r="K322" s="102">
        <v>21</v>
      </c>
    </row>
    <row r="323" spans="1:11" ht="30" customHeight="1">
      <c r="A323" s="102">
        <v>101</v>
      </c>
      <c r="B323" s="102">
        <v>2</v>
      </c>
      <c r="C323" s="102">
        <v>122</v>
      </c>
      <c r="D323" s="101" t="s">
        <v>5</v>
      </c>
      <c r="E323" s="102">
        <v>2874</v>
      </c>
      <c r="F323" s="101" t="s">
        <v>344</v>
      </c>
      <c r="G323" s="103" t="s">
        <v>368</v>
      </c>
      <c r="H323" s="101" t="s">
        <v>381</v>
      </c>
      <c r="I323" s="102">
        <v>4</v>
      </c>
      <c r="J323" s="102">
        <v>5</v>
      </c>
      <c r="K323" s="102">
        <v>4</v>
      </c>
    </row>
    <row r="324" spans="1:11" ht="30" customHeight="1">
      <c r="A324" s="102">
        <v>101</v>
      </c>
      <c r="B324" s="102">
        <v>2</v>
      </c>
      <c r="C324" s="102">
        <v>119</v>
      </c>
      <c r="D324" s="101" t="s">
        <v>6</v>
      </c>
      <c r="E324" s="102">
        <v>846</v>
      </c>
      <c r="F324" s="101" t="s">
        <v>319</v>
      </c>
      <c r="G324" s="102" t="s">
        <v>302</v>
      </c>
      <c r="H324" s="101" t="s">
        <v>360</v>
      </c>
      <c r="I324" s="102">
        <v>1</v>
      </c>
      <c r="J324" s="102">
        <v>7</v>
      </c>
      <c r="K324" s="102">
        <v>4</v>
      </c>
    </row>
    <row r="325" spans="1:11" ht="30" customHeight="1">
      <c r="A325" s="102">
        <v>101</v>
      </c>
      <c r="B325" s="102">
        <v>2</v>
      </c>
      <c r="C325" s="102">
        <v>119</v>
      </c>
      <c r="D325" s="101" t="s">
        <v>6</v>
      </c>
      <c r="E325" s="102">
        <v>846</v>
      </c>
      <c r="F325" s="101" t="s">
        <v>319</v>
      </c>
      <c r="G325" s="102" t="s">
        <v>302</v>
      </c>
      <c r="H325" s="101" t="s">
        <v>360</v>
      </c>
      <c r="I325" s="102">
        <v>2</v>
      </c>
      <c r="J325" s="102">
        <v>8</v>
      </c>
      <c r="K325" s="102">
        <v>6</v>
      </c>
    </row>
    <row r="326" spans="1:11" ht="30" customHeight="1">
      <c r="A326" s="102">
        <v>101</v>
      </c>
      <c r="B326" s="102">
        <v>2</v>
      </c>
      <c r="C326" s="102">
        <v>119</v>
      </c>
      <c r="D326" s="101" t="s">
        <v>6</v>
      </c>
      <c r="E326" s="102">
        <v>846</v>
      </c>
      <c r="F326" s="101" t="s">
        <v>319</v>
      </c>
      <c r="G326" s="102" t="s">
        <v>302</v>
      </c>
      <c r="H326" s="101" t="s">
        <v>360</v>
      </c>
      <c r="I326" s="102">
        <v>3</v>
      </c>
      <c r="J326" s="102">
        <v>3</v>
      </c>
      <c r="K326" s="102">
        <v>6</v>
      </c>
    </row>
    <row r="327" spans="1:11" ht="30" customHeight="1">
      <c r="A327" s="102">
        <v>101</v>
      </c>
      <c r="B327" s="102">
        <v>2</v>
      </c>
      <c r="C327" s="102">
        <v>119</v>
      </c>
      <c r="D327" s="101" t="s">
        <v>6</v>
      </c>
      <c r="E327" s="102">
        <v>846</v>
      </c>
      <c r="F327" s="101" t="s">
        <v>319</v>
      </c>
      <c r="G327" s="102" t="s">
        <v>302</v>
      </c>
      <c r="H327" s="101" t="s">
        <v>360</v>
      </c>
      <c r="I327" s="102">
        <v>4</v>
      </c>
      <c r="J327" s="102">
        <v>2</v>
      </c>
      <c r="K327" s="102">
        <v>3</v>
      </c>
    </row>
    <row r="328" spans="1:11" ht="30" customHeight="1">
      <c r="A328" s="102">
        <v>101</v>
      </c>
      <c r="B328" s="102">
        <v>2</v>
      </c>
      <c r="C328" s="102">
        <v>119</v>
      </c>
      <c r="D328" s="101" t="s">
        <v>6</v>
      </c>
      <c r="E328" s="102">
        <v>846</v>
      </c>
      <c r="F328" s="101" t="s">
        <v>319</v>
      </c>
      <c r="G328" s="102" t="s">
        <v>304</v>
      </c>
      <c r="H328" s="101" t="s">
        <v>92</v>
      </c>
      <c r="I328" s="102">
        <v>1</v>
      </c>
      <c r="J328" s="102">
        <v>22</v>
      </c>
      <c r="K328" s="102">
        <v>19</v>
      </c>
    </row>
    <row r="329" spans="1:11" ht="30" customHeight="1">
      <c r="A329" s="102">
        <v>101</v>
      </c>
      <c r="B329" s="102">
        <v>2</v>
      </c>
      <c r="C329" s="102">
        <v>119</v>
      </c>
      <c r="D329" s="101" t="s">
        <v>6</v>
      </c>
      <c r="E329" s="102">
        <v>846</v>
      </c>
      <c r="F329" s="101" t="s">
        <v>319</v>
      </c>
      <c r="G329" s="102" t="s">
        <v>304</v>
      </c>
      <c r="H329" s="101" t="s">
        <v>92</v>
      </c>
      <c r="I329" s="102">
        <v>2</v>
      </c>
      <c r="J329" s="102">
        <v>23</v>
      </c>
      <c r="K329" s="102">
        <v>30</v>
      </c>
    </row>
    <row r="330" spans="1:11" ht="30" customHeight="1">
      <c r="A330" s="102">
        <v>101</v>
      </c>
      <c r="B330" s="102">
        <v>2</v>
      </c>
      <c r="C330" s="102">
        <v>119</v>
      </c>
      <c r="D330" s="101" t="s">
        <v>6</v>
      </c>
      <c r="E330" s="102">
        <v>846</v>
      </c>
      <c r="F330" s="101" t="s">
        <v>319</v>
      </c>
      <c r="G330" s="102" t="s">
        <v>304</v>
      </c>
      <c r="H330" s="101" t="s">
        <v>92</v>
      </c>
      <c r="I330" s="102">
        <v>3</v>
      </c>
      <c r="J330" s="102">
        <v>25</v>
      </c>
      <c r="K330" s="102">
        <v>23</v>
      </c>
    </row>
    <row r="331" spans="1:11" ht="30" customHeight="1">
      <c r="A331" s="102">
        <v>101</v>
      </c>
      <c r="B331" s="102">
        <v>2</v>
      </c>
      <c r="C331" s="102">
        <v>119</v>
      </c>
      <c r="D331" s="101" t="s">
        <v>6</v>
      </c>
      <c r="E331" s="102">
        <v>846</v>
      </c>
      <c r="F331" s="101" t="s">
        <v>319</v>
      </c>
      <c r="G331" s="102" t="s">
        <v>304</v>
      </c>
      <c r="H331" s="101" t="s">
        <v>92</v>
      </c>
      <c r="I331" s="102">
        <v>4</v>
      </c>
      <c r="J331" s="102">
        <v>21</v>
      </c>
      <c r="K331" s="102">
        <v>29</v>
      </c>
    </row>
    <row r="332" spans="1:11" ht="30" customHeight="1">
      <c r="A332" s="102">
        <v>101</v>
      </c>
      <c r="B332" s="102">
        <v>2</v>
      </c>
      <c r="C332" s="102">
        <v>119</v>
      </c>
      <c r="D332" s="101" t="s">
        <v>6</v>
      </c>
      <c r="E332" s="102">
        <v>846</v>
      </c>
      <c r="F332" s="101" t="s">
        <v>319</v>
      </c>
      <c r="G332" s="102" t="s">
        <v>304</v>
      </c>
      <c r="H332" s="101" t="s">
        <v>92</v>
      </c>
      <c r="I332" s="102">
        <v>5</v>
      </c>
      <c r="J332" s="102">
        <v>3</v>
      </c>
      <c r="K332" s="102">
        <v>1</v>
      </c>
    </row>
    <row r="333" spans="1:11" ht="30" customHeight="1">
      <c r="A333" s="102">
        <v>101</v>
      </c>
      <c r="B333" s="102">
        <v>2</v>
      </c>
      <c r="C333" s="102">
        <v>119</v>
      </c>
      <c r="D333" s="101" t="s">
        <v>6</v>
      </c>
      <c r="E333" s="102">
        <v>846</v>
      </c>
      <c r="F333" s="101" t="s">
        <v>319</v>
      </c>
      <c r="G333" s="102" t="s">
        <v>317</v>
      </c>
      <c r="H333" s="101" t="s">
        <v>363</v>
      </c>
      <c r="I333" s="102">
        <v>1</v>
      </c>
      <c r="J333" s="102">
        <v>23</v>
      </c>
      <c r="K333" s="102">
        <v>28</v>
      </c>
    </row>
    <row r="334" spans="1:11" ht="30" customHeight="1">
      <c r="A334" s="102">
        <v>101</v>
      </c>
      <c r="B334" s="102">
        <v>2</v>
      </c>
      <c r="C334" s="102">
        <v>119</v>
      </c>
      <c r="D334" s="101" t="s">
        <v>6</v>
      </c>
      <c r="E334" s="102">
        <v>846</v>
      </c>
      <c r="F334" s="101" t="s">
        <v>319</v>
      </c>
      <c r="G334" s="102" t="s">
        <v>317</v>
      </c>
      <c r="H334" s="101" t="s">
        <v>363</v>
      </c>
      <c r="I334" s="102">
        <v>2</v>
      </c>
      <c r="J334" s="102">
        <v>17</v>
      </c>
      <c r="K334" s="102">
        <v>29</v>
      </c>
    </row>
    <row r="335" spans="1:13" s="103" customFormat="1" ht="30" customHeight="1">
      <c r="A335" s="102">
        <v>101</v>
      </c>
      <c r="B335" s="102">
        <v>2</v>
      </c>
      <c r="C335" s="102">
        <v>119</v>
      </c>
      <c r="D335" s="101" t="s">
        <v>6</v>
      </c>
      <c r="E335" s="102">
        <v>846</v>
      </c>
      <c r="F335" s="101" t="s">
        <v>319</v>
      </c>
      <c r="G335" s="102" t="s">
        <v>317</v>
      </c>
      <c r="H335" s="101" t="s">
        <v>363</v>
      </c>
      <c r="I335" s="102">
        <v>3</v>
      </c>
      <c r="J335" s="102">
        <v>18</v>
      </c>
      <c r="K335" s="102">
        <v>23</v>
      </c>
      <c r="L335" s="102"/>
      <c r="M335" s="102"/>
    </row>
    <row r="336" spans="1:13" s="103" customFormat="1" ht="30" customHeight="1">
      <c r="A336" s="102">
        <v>101</v>
      </c>
      <c r="B336" s="102">
        <v>2</v>
      </c>
      <c r="C336" s="102">
        <v>119</v>
      </c>
      <c r="D336" s="101" t="s">
        <v>6</v>
      </c>
      <c r="E336" s="102">
        <v>846</v>
      </c>
      <c r="F336" s="101" t="s">
        <v>319</v>
      </c>
      <c r="G336" s="102" t="s">
        <v>317</v>
      </c>
      <c r="H336" s="101" t="s">
        <v>363</v>
      </c>
      <c r="I336" s="102">
        <v>4</v>
      </c>
      <c r="J336" s="102">
        <v>19</v>
      </c>
      <c r="K336" s="102">
        <v>21</v>
      </c>
      <c r="L336" s="102"/>
      <c r="M336" s="102"/>
    </row>
    <row r="337" spans="1:11" ht="30" customHeight="1">
      <c r="A337" s="102">
        <v>101</v>
      </c>
      <c r="B337" s="102">
        <v>2</v>
      </c>
      <c r="C337" s="102">
        <v>119</v>
      </c>
      <c r="D337" s="101" t="s">
        <v>6</v>
      </c>
      <c r="E337" s="102">
        <v>846</v>
      </c>
      <c r="F337" s="101" t="s">
        <v>319</v>
      </c>
      <c r="G337" s="102" t="s">
        <v>317</v>
      </c>
      <c r="H337" s="101" t="s">
        <v>363</v>
      </c>
      <c r="I337" s="102">
        <v>5</v>
      </c>
      <c r="J337" s="102">
        <v>2</v>
      </c>
      <c r="K337" s="102">
        <v>6</v>
      </c>
    </row>
    <row r="338" spans="1:11" ht="30" customHeight="1">
      <c r="A338" s="102">
        <v>101</v>
      </c>
      <c r="B338" s="102">
        <v>2</v>
      </c>
      <c r="C338" s="102">
        <v>119</v>
      </c>
      <c r="D338" s="101" t="s">
        <v>6</v>
      </c>
      <c r="E338" s="102">
        <v>846</v>
      </c>
      <c r="F338" s="101" t="s">
        <v>319</v>
      </c>
      <c r="G338" s="102" t="s">
        <v>317</v>
      </c>
      <c r="H338" s="101" t="s">
        <v>363</v>
      </c>
      <c r="I338" s="102">
        <v>6</v>
      </c>
      <c r="J338" s="102">
        <v>1</v>
      </c>
      <c r="K338" s="102">
        <v>0</v>
      </c>
    </row>
    <row r="339" spans="1:11" ht="30" customHeight="1">
      <c r="A339" s="102">
        <v>101</v>
      </c>
      <c r="B339" s="102">
        <v>2</v>
      </c>
      <c r="C339" s="102">
        <v>120</v>
      </c>
      <c r="D339" s="101" t="s">
        <v>7</v>
      </c>
      <c r="E339" s="102">
        <v>2863</v>
      </c>
      <c r="F339" s="101" t="s">
        <v>330</v>
      </c>
      <c r="G339" s="102" t="s">
        <v>302</v>
      </c>
      <c r="H339" s="101" t="s">
        <v>360</v>
      </c>
      <c r="I339" s="102">
        <v>1</v>
      </c>
      <c r="J339" s="102">
        <v>9</v>
      </c>
      <c r="K339" s="102">
        <v>6</v>
      </c>
    </row>
    <row r="340" spans="1:11" ht="30" customHeight="1">
      <c r="A340" s="102">
        <v>101</v>
      </c>
      <c r="B340" s="102">
        <v>2</v>
      </c>
      <c r="C340" s="102">
        <v>120</v>
      </c>
      <c r="D340" s="101" t="s">
        <v>7</v>
      </c>
      <c r="E340" s="102">
        <v>2863</v>
      </c>
      <c r="F340" s="101" t="s">
        <v>330</v>
      </c>
      <c r="G340" s="102" t="s">
        <v>302</v>
      </c>
      <c r="H340" s="101" t="s">
        <v>360</v>
      </c>
      <c r="I340" s="102">
        <v>2</v>
      </c>
      <c r="J340" s="102">
        <v>4</v>
      </c>
      <c r="K340" s="102">
        <v>7</v>
      </c>
    </row>
    <row r="341" spans="1:11" ht="30" customHeight="1">
      <c r="A341" s="102">
        <v>101</v>
      </c>
      <c r="B341" s="102">
        <v>2</v>
      </c>
      <c r="C341" s="102">
        <v>120</v>
      </c>
      <c r="D341" s="101" t="s">
        <v>7</v>
      </c>
      <c r="E341" s="102">
        <v>2863</v>
      </c>
      <c r="F341" s="101" t="s">
        <v>330</v>
      </c>
      <c r="G341" s="102" t="s">
        <v>302</v>
      </c>
      <c r="H341" s="101" t="s">
        <v>360</v>
      </c>
      <c r="I341" s="102">
        <v>3</v>
      </c>
      <c r="J341" s="102">
        <v>3</v>
      </c>
      <c r="K341" s="102">
        <v>1</v>
      </c>
    </row>
    <row r="342" spans="1:11" ht="30" customHeight="1">
      <c r="A342" s="102">
        <v>101</v>
      </c>
      <c r="B342" s="102">
        <v>2</v>
      </c>
      <c r="C342" s="102">
        <v>120</v>
      </c>
      <c r="D342" s="101" t="s">
        <v>7</v>
      </c>
      <c r="E342" s="102">
        <v>2863</v>
      </c>
      <c r="F342" s="101" t="s">
        <v>330</v>
      </c>
      <c r="G342" s="102" t="s">
        <v>302</v>
      </c>
      <c r="H342" s="101" t="s">
        <v>360</v>
      </c>
      <c r="I342" s="102">
        <v>4</v>
      </c>
      <c r="J342" s="102">
        <v>1</v>
      </c>
      <c r="K342" s="102">
        <v>0</v>
      </c>
    </row>
    <row r="343" spans="1:11" ht="30" customHeight="1">
      <c r="A343" s="102">
        <v>101</v>
      </c>
      <c r="B343" s="102">
        <v>2</v>
      </c>
      <c r="C343" s="102">
        <v>120</v>
      </c>
      <c r="D343" s="101" t="s">
        <v>7</v>
      </c>
      <c r="E343" s="102">
        <v>2863</v>
      </c>
      <c r="F343" s="101" t="s">
        <v>330</v>
      </c>
      <c r="G343" s="102" t="s">
        <v>304</v>
      </c>
      <c r="H343" s="101" t="s">
        <v>92</v>
      </c>
      <c r="I343" s="102">
        <v>1</v>
      </c>
      <c r="J343" s="102">
        <v>26</v>
      </c>
      <c r="K343" s="102">
        <v>20</v>
      </c>
    </row>
    <row r="344" spans="1:11" ht="30" customHeight="1">
      <c r="A344" s="102">
        <v>101</v>
      </c>
      <c r="B344" s="102">
        <v>2</v>
      </c>
      <c r="C344" s="102">
        <v>120</v>
      </c>
      <c r="D344" s="101" t="s">
        <v>7</v>
      </c>
      <c r="E344" s="102">
        <v>2863</v>
      </c>
      <c r="F344" s="101" t="s">
        <v>330</v>
      </c>
      <c r="G344" s="102" t="s">
        <v>304</v>
      </c>
      <c r="H344" s="101" t="s">
        <v>92</v>
      </c>
      <c r="I344" s="102">
        <v>2</v>
      </c>
      <c r="J344" s="102">
        <v>20</v>
      </c>
      <c r="K344" s="102">
        <v>25</v>
      </c>
    </row>
    <row r="345" spans="1:11" ht="30" customHeight="1">
      <c r="A345" s="102">
        <v>101</v>
      </c>
      <c r="B345" s="102">
        <v>2</v>
      </c>
      <c r="C345" s="102">
        <v>120</v>
      </c>
      <c r="D345" s="101" t="s">
        <v>7</v>
      </c>
      <c r="E345" s="102">
        <v>2863</v>
      </c>
      <c r="F345" s="101" t="s">
        <v>330</v>
      </c>
      <c r="G345" s="102" t="s">
        <v>304</v>
      </c>
      <c r="H345" s="101" t="s">
        <v>92</v>
      </c>
      <c r="I345" s="102">
        <v>3</v>
      </c>
      <c r="J345" s="102">
        <v>20</v>
      </c>
      <c r="K345" s="102">
        <v>33</v>
      </c>
    </row>
    <row r="346" spans="1:11" ht="30" customHeight="1">
      <c r="A346" s="102">
        <v>101</v>
      </c>
      <c r="B346" s="102">
        <v>2</v>
      </c>
      <c r="C346" s="102">
        <v>120</v>
      </c>
      <c r="D346" s="101" t="s">
        <v>7</v>
      </c>
      <c r="E346" s="102">
        <v>2863</v>
      </c>
      <c r="F346" s="101" t="s">
        <v>330</v>
      </c>
      <c r="G346" s="102" t="s">
        <v>304</v>
      </c>
      <c r="H346" s="101" t="s">
        <v>92</v>
      </c>
      <c r="I346" s="102">
        <v>4</v>
      </c>
      <c r="J346" s="102">
        <v>36</v>
      </c>
      <c r="K346" s="102">
        <v>18</v>
      </c>
    </row>
    <row r="347" spans="1:11" ht="30" customHeight="1">
      <c r="A347" s="102">
        <v>101</v>
      </c>
      <c r="B347" s="102">
        <v>2</v>
      </c>
      <c r="C347" s="102">
        <v>120</v>
      </c>
      <c r="D347" s="101" t="s">
        <v>7</v>
      </c>
      <c r="E347" s="102">
        <v>2863</v>
      </c>
      <c r="F347" s="101" t="s">
        <v>330</v>
      </c>
      <c r="G347" s="102" t="s">
        <v>304</v>
      </c>
      <c r="H347" s="101" t="s">
        <v>92</v>
      </c>
      <c r="I347" s="102">
        <v>5</v>
      </c>
      <c r="J347" s="102">
        <v>1</v>
      </c>
      <c r="K347" s="102">
        <v>1</v>
      </c>
    </row>
    <row r="348" spans="1:11" ht="30" customHeight="1">
      <c r="A348" s="102">
        <v>101</v>
      </c>
      <c r="B348" s="102">
        <v>2</v>
      </c>
      <c r="C348" s="102">
        <v>120</v>
      </c>
      <c r="D348" s="101" t="s">
        <v>7</v>
      </c>
      <c r="E348" s="102">
        <v>2863</v>
      </c>
      <c r="F348" s="101" t="s">
        <v>330</v>
      </c>
      <c r="G348" s="102" t="s">
        <v>304</v>
      </c>
      <c r="H348" s="101" t="s">
        <v>92</v>
      </c>
      <c r="I348" s="102">
        <v>6</v>
      </c>
      <c r="J348" s="102">
        <v>2</v>
      </c>
      <c r="K348" s="102">
        <v>0</v>
      </c>
    </row>
    <row r="349" spans="1:11" ht="30" customHeight="1">
      <c r="A349" s="102">
        <v>101</v>
      </c>
      <c r="B349" s="102">
        <v>2</v>
      </c>
      <c r="C349" s="102">
        <v>121</v>
      </c>
      <c r="D349" s="101" t="s">
        <v>365</v>
      </c>
      <c r="E349" s="102">
        <v>865</v>
      </c>
      <c r="F349" s="101" t="s">
        <v>335</v>
      </c>
      <c r="G349" s="102" t="s">
        <v>309</v>
      </c>
      <c r="H349" s="101" t="s">
        <v>362</v>
      </c>
      <c r="I349" s="102">
        <v>1</v>
      </c>
      <c r="J349" s="102">
        <v>1</v>
      </c>
      <c r="K349" s="102">
        <v>0</v>
      </c>
    </row>
    <row r="350" spans="1:11" ht="30" customHeight="1">
      <c r="A350" s="102">
        <v>101</v>
      </c>
      <c r="B350" s="102">
        <v>2</v>
      </c>
      <c r="C350" s="102">
        <v>121</v>
      </c>
      <c r="D350" s="101" t="s">
        <v>365</v>
      </c>
      <c r="E350" s="102">
        <v>865</v>
      </c>
      <c r="F350" s="101" t="s">
        <v>335</v>
      </c>
      <c r="G350" s="102" t="s">
        <v>309</v>
      </c>
      <c r="H350" s="101" t="s">
        <v>362</v>
      </c>
      <c r="I350" s="102">
        <v>2</v>
      </c>
      <c r="J350" s="102">
        <v>2</v>
      </c>
      <c r="K350" s="102">
        <v>0</v>
      </c>
    </row>
    <row r="351" spans="1:11" ht="30" customHeight="1">
      <c r="A351" s="102">
        <v>101</v>
      </c>
      <c r="B351" s="102">
        <v>2</v>
      </c>
      <c r="C351" s="102">
        <v>121</v>
      </c>
      <c r="D351" s="101" t="s">
        <v>365</v>
      </c>
      <c r="E351" s="102">
        <v>865</v>
      </c>
      <c r="F351" s="101" t="s">
        <v>335</v>
      </c>
      <c r="G351" s="102" t="s">
        <v>309</v>
      </c>
      <c r="H351" s="101" t="s">
        <v>362</v>
      </c>
      <c r="I351" s="102">
        <v>3</v>
      </c>
      <c r="J351" s="102">
        <v>2</v>
      </c>
      <c r="K351" s="102">
        <v>0</v>
      </c>
    </row>
    <row r="352" spans="1:11" ht="30" customHeight="1">
      <c r="A352" s="102">
        <v>101</v>
      </c>
      <c r="B352" s="102">
        <v>2</v>
      </c>
      <c r="C352" s="102">
        <v>121</v>
      </c>
      <c r="D352" s="101" t="s">
        <v>365</v>
      </c>
      <c r="E352" s="102">
        <v>865</v>
      </c>
      <c r="F352" s="101" t="s">
        <v>335</v>
      </c>
      <c r="G352" s="102" t="s">
        <v>309</v>
      </c>
      <c r="H352" s="101" t="s">
        <v>362</v>
      </c>
      <c r="I352" s="102">
        <v>4</v>
      </c>
      <c r="J352" s="102">
        <v>1</v>
      </c>
      <c r="K352" s="102">
        <v>0</v>
      </c>
    </row>
    <row r="353" spans="1:11" ht="30" customHeight="1">
      <c r="A353" s="102">
        <v>101</v>
      </c>
      <c r="B353" s="102">
        <v>2</v>
      </c>
      <c r="C353" s="102">
        <v>121</v>
      </c>
      <c r="D353" s="101" t="s">
        <v>365</v>
      </c>
      <c r="E353" s="102">
        <v>865</v>
      </c>
      <c r="F353" s="101" t="s">
        <v>335</v>
      </c>
      <c r="G353" s="102" t="s">
        <v>309</v>
      </c>
      <c r="H353" s="101" t="s">
        <v>362</v>
      </c>
      <c r="I353" s="102">
        <v>5</v>
      </c>
      <c r="J353" s="102">
        <v>3</v>
      </c>
      <c r="K353" s="102">
        <v>1</v>
      </c>
    </row>
    <row r="354" spans="1:11" ht="30" customHeight="1">
      <c r="A354" s="102">
        <v>101</v>
      </c>
      <c r="B354" s="102">
        <v>2</v>
      </c>
      <c r="C354" s="102">
        <v>121</v>
      </c>
      <c r="D354" s="101" t="s">
        <v>365</v>
      </c>
      <c r="E354" s="102">
        <v>865</v>
      </c>
      <c r="F354" s="101" t="s">
        <v>335</v>
      </c>
      <c r="G354" s="102" t="s">
        <v>302</v>
      </c>
      <c r="H354" s="101" t="s">
        <v>360</v>
      </c>
      <c r="I354" s="102">
        <v>1</v>
      </c>
      <c r="J354" s="102">
        <v>33</v>
      </c>
      <c r="K354" s="102">
        <v>3</v>
      </c>
    </row>
    <row r="355" spans="1:11" ht="30" customHeight="1">
      <c r="A355" s="102">
        <v>101</v>
      </c>
      <c r="B355" s="102">
        <v>2</v>
      </c>
      <c r="C355" s="102">
        <v>121</v>
      </c>
      <c r="D355" s="101" t="s">
        <v>365</v>
      </c>
      <c r="E355" s="102">
        <v>865</v>
      </c>
      <c r="F355" s="101" t="s">
        <v>335</v>
      </c>
      <c r="G355" s="102" t="s">
        <v>302</v>
      </c>
      <c r="H355" s="101" t="s">
        <v>360</v>
      </c>
      <c r="I355" s="102">
        <v>2</v>
      </c>
      <c r="J355" s="102">
        <v>30</v>
      </c>
      <c r="K355" s="102">
        <v>4</v>
      </c>
    </row>
    <row r="356" spans="1:11" ht="30" customHeight="1">
      <c r="A356" s="102">
        <v>101</v>
      </c>
      <c r="B356" s="102">
        <v>2</v>
      </c>
      <c r="C356" s="102">
        <v>121</v>
      </c>
      <c r="D356" s="101" t="s">
        <v>365</v>
      </c>
      <c r="E356" s="102">
        <v>865</v>
      </c>
      <c r="F356" s="101" t="s">
        <v>335</v>
      </c>
      <c r="G356" s="102" t="s">
        <v>302</v>
      </c>
      <c r="H356" s="101" t="s">
        <v>360</v>
      </c>
      <c r="I356" s="102">
        <v>3</v>
      </c>
      <c r="J356" s="102">
        <v>10</v>
      </c>
      <c r="K356" s="102">
        <v>0</v>
      </c>
    </row>
    <row r="357" spans="1:11" ht="30" customHeight="1">
      <c r="A357" s="102">
        <v>101</v>
      </c>
      <c r="B357" s="102">
        <v>2</v>
      </c>
      <c r="C357" s="102">
        <v>121</v>
      </c>
      <c r="D357" s="101" t="s">
        <v>365</v>
      </c>
      <c r="E357" s="102">
        <v>865</v>
      </c>
      <c r="F357" s="101" t="s">
        <v>335</v>
      </c>
      <c r="G357" s="102" t="s">
        <v>302</v>
      </c>
      <c r="H357" s="101" t="s">
        <v>360</v>
      </c>
      <c r="I357" s="102">
        <v>4</v>
      </c>
      <c r="J357" s="102">
        <v>1</v>
      </c>
      <c r="K357" s="102">
        <v>0</v>
      </c>
    </row>
    <row r="358" spans="1:11" ht="30" customHeight="1">
      <c r="A358" s="102">
        <v>101</v>
      </c>
      <c r="B358" s="102">
        <v>2</v>
      </c>
      <c r="C358" s="102">
        <v>121</v>
      </c>
      <c r="D358" s="101" t="s">
        <v>365</v>
      </c>
      <c r="E358" s="102">
        <v>865</v>
      </c>
      <c r="F358" s="101" t="s">
        <v>335</v>
      </c>
      <c r="G358" s="102" t="s">
        <v>304</v>
      </c>
      <c r="H358" s="101" t="s">
        <v>92</v>
      </c>
      <c r="I358" s="102">
        <v>1</v>
      </c>
      <c r="J358" s="102">
        <v>35</v>
      </c>
      <c r="K358" s="102">
        <v>7</v>
      </c>
    </row>
    <row r="359" spans="1:11" ht="30" customHeight="1">
      <c r="A359" s="102">
        <v>101</v>
      </c>
      <c r="B359" s="102">
        <v>2</v>
      </c>
      <c r="C359" s="102">
        <v>121</v>
      </c>
      <c r="D359" s="101" t="s">
        <v>365</v>
      </c>
      <c r="E359" s="102">
        <v>865</v>
      </c>
      <c r="F359" s="101" t="s">
        <v>335</v>
      </c>
      <c r="G359" s="102" t="s">
        <v>304</v>
      </c>
      <c r="H359" s="101" t="s">
        <v>92</v>
      </c>
      <c r="I359" s="102">
        <v>2</v>
      </c>
      <c r="J359" s="102">
        <v>42</v>
      </c>
      <c r="K359" s="102">
        <v>3</v>
      </c>
    </row>
    <row r="360" spans="1:11" ht="30" customHeight="1">
      <c r="A360" s="102">
        <v>101</v>
      </c>
      <c r="B360" s="102">
        <v>2</v>
      </c>
      <c r="C360" s="102">
        <v>121</v>
      </c>
      <c r="D360" s="101" t="s">
        <v>365</v>
      </c>
      <c r="E360" s="102">
        <v>865</v>
      </c>
      <c r="F360" s="101" t="s">
        <v>335</v>
      </c>
      <c r="G360" s="102" t="s">
        <v>304</v>
      </c>
      <c r="H360" s="101" t="s">
        <v>92</v>
      </c>
      <c r="I360" s="102">
        <v>3</v>
      </c>
      <c r="J360" s="102">
        <v>42</v>
      </c>
      <c r="K360" s="102">
        <v>6</v>
      </c>
    </row>
    <row r="361" spans="1:11" ht="30" customHeight="1">
      <c r="A361" s="102">
        <v>101</v>
      </c>
      <c r="B361" s="102">
        <v>2</v>
      </c>
      <c r="C361" s="102">
        <v>121</v>
      </c>
      <c r="D361" s="101" t="s">
        <v>365</v>
      </c>
      <c r="E361" s="102">
        <v>865</v>
      </c>
      <c r="F361" s="101" t="s">
        <v>335</v>
      </c>
      <c r="G361" s="102" t="s">
        <v>304</v>
      </c>
      <c r="H361" s="101" t="s">
        <v>92</v>
      </c>
      <c r="I361" s="102">
        <v>4</v>
      </c>
      <c r="J361" s="102">
        <v>35</v>
      </c>
      <c r="K361" s="102">
        <v>8</v>
      </c>
    </row>
    <row r="362" spans="1:11" ht="30" customHeight="1">
      <c r="A362" s="102">
        <v>101</v>
      </c>
      <c r="B362" s="102">
        <v>2</v>
      </c>
      <c r="C362" s="102">
        <v>121</v>
      </c>
      <c r="D362" s="101" t="s">
        <v>365</v>
      </c>
      <c r="E362" s="102">
        <v>865</v>
      </c>
      <c r="F362" s="101" t="s">
        <v>335</v>
      </c>
      <c r="G362" s="102" t="s">
        <v>304</v>
      </c>
      <c r="H362" s="101" t="s">
        <v>92</v>
      </c>
      <c r="I362" s="102">
        <v>5</v>
      </c>
      <c r="J362" s="102">
        <v>5</v>
      </c>
      <c r="K362" s="102">
        <v>0</v>
      </c>
    </row>
    <row r="363" spans="1:11" ht="30" customHeight="1">
      <c r="A363" s="102">
        <v>101</v>
      </c>
      <c r="B363" s="102">
        <v>2</v>
      </c>
      <c r="C363" s="102">
        <v>121</v>
      </c>
      <c r="D363" s="101" t="s">
        <v>365</v>
      </c>
      <c r="E363" s="102">
        <v>865</v>
      </c>
      <c r="F363" s="101" t="s">
        <v>335</v>
      </c>
      <c r="G363" s="102" t="s">
        <v>304</v>
      </c>
      <c r="H363" s="101" t="s">
        <v>92</v>
      </c>
      <c r="I363" s="102">
        <v>6</v>
      </c>
      <c r="J363" s="102">
        <v>1</v>
      </c>
      <c r="K363" s="102">
        <v>0</v>
      </c>
    </row>
    <row r="364" spans="1:11" ht="30" customHeight="1">
      <c r="A364" s="102">
        <v>101</v>
      </c>
      <c r="B364" s="102">
        <v>2</v>
      </c>
      <c r="C364" s="102">
        <v>121</v>
      </c>
      <c r="D364" s="101" t="s">
        <v>365</v>
      </c>
      <c r="E364" s="102">
        <v>865</v>
      </c>
      <c r="F364" s="101" t="s">
        <v>335</v>
      </c>
      <c r="G364" s="102" t="s">
        <v>317</v>
      </c>
      <c r="H364" s="101" t="s">
        <v>363</v>
      </c>
      <c r="I364" s="102">
        <v>1</v>
      </c>
      <c r="J364" s="102">
        <v>41</v>
      </c>
      <c r="K364" s="102">
        <v>10</v>
      </c>
    </row>
    <row r="365" spans="1:11" ht="30" customHeight="1">
      <c r="A365" s="102">
        <v>101</v>
      </c>
      <c r="B365" s="102">
        <v>2</v>
      </c>
      <c r="C365" s="102">
        <v>121</v>
      </c>
      <c r="D365" s="101" t="s">
        <v>365</v>
      </c>
      <c r="E365" s="102">
        <v>865</v>
      </c>
      <c r="F365" s="101" t="s">
        <v>335</v>
      </c>
      <c r="G365" s="102" t="s">
        <v>317</v>
      </c>
      <c r="H365" s="101" t="s">
        <v>363</v>
      </c>
      <c r="I365" s="102">
        <v>2</v>
      </c>
      <c r="J365" s="102">
        <v>33</v>
      </c>
      <c r="K365" s="102">
        <v>13</v>
      </c>
    </row>
    <row r="366" spans="1:11" ht="30" customHeight="1">
      <c r="A366" s="102">
        <v>101</v>
      </c>
      <c r="B366" s="102">
        <v>2</v>
      </c>
      <c r="C366" s="102">
        <v>121</v>
      </c>
      <c r="D366" s="101" t="s">
        <v>365</v>
      </c>
      <c r="E366" s="102">
        <v>865</v>
      </c>
      <c r="F366" s="101" t="s">
        <v>335</v>
      </c>
      <c r="G366" s="102" t="s">
        <v>317</v>
      </c>
      <c r="H366" s="101" t="s">
        <v>363</v>
      </c>
      <c r="I366" s="102">
        <v>3</v>
      </c>
      <c r="J366" s="102">
        <v>27</v>
      </c>
      <c r="K366" s="102">
        <v>5</v>
      </c>
    </row>
    <row r="367" spans="1:11" ht="30" customHeight="1">
      <c r="A367" s="102">
        <v>101</v>
      </c>
      <c r="B367" s="102">
        <v>2</v>
      </c>
      <c r="C367" s="102">
        <v>123</v>
      </c>
      <c r="D367" s="101" t="s">
        <v>9</v>
      </c>
      <c r="E367" s="102">
        <v>879</v>
      </c>
      <c r="F367" s="101" t="s">
        <v>349</v>
      </c>
      <c r="G367" s="102" t="s">
        <v>302</v>
      </c>
      <c r="H367" s="101" t="s">
        <v>303</v>
      </c>
      <c r="I367" s="102">
        <v>1</v>
      </c>
      <c r="J367" s="102">
        <v>10</v>
      </c>
      <c r="K367" s="102">
        <v>8</v>
      </c>
    </row>
    <row r="368" spans="1:11" ht="30" customHeight="1">
      <c r="A368" s="102">
        <v>101</v>
      </c>
      <c r="B368" s="102">
        <v>2</v>
      </c>
      <c r="C368" s="102">
        <v>123</v>
      </c>
      <c r="D368" s="101" t="s">
        <v>9</v>
      </c>
      <c r="E368" s="102">
        <v>879</v>
      </c>
      <c r="F368" s="101" t="s">
        <v>349</v>
      </c>
      <c r="G368" s="102" t="s">
        <v>302</v>
      </c>
      <c r="H368" s="101" t="s">
        <v>303</v>
      </c>
      <c r="I368" s="102">
        <v>2</v>
      </c>
      <c r="J368" s="102">
        <v>13</v>
      </c>
      <c r="K368" s="102">
        <v>4</v>
      </c>
    </row>
    <row r="369" spans="1:11" ht="30" customHeight="1">
      <c r="A369" s="102">
        <v>101</v>
      </c>
      <c r="B369" s="102">
        <v>2</v>
      </c>
      <c r="C369" s="102">
        <v>123</v>
      </c>
      <c r="D369" s="101" t="s">
        <v>9</v>
      </c>
      <c r="E369" s="102">
        <v>879</v>
      </c>
      <c r="F369" s="101" t="s">
        <v>349</v>
      </c>
      <c r="G369" s="102" t="s">
        <v>302</v>
      </c>
      <c r="H369" s="101" t="s">
        <v>303</v>
      </c>
      <c r="I369" s="102">
        <v>3</v>
      </c>
      <c r="J369" s="102">
        <v>4</v>
      </c>
      <c r="K369" s="102">
        <v>1</v>
      </c>
    </row>
    <row r="370" spans="1:11" ht="30" customHeight="1">
      <c r="A370" s="102">
        <v>101</v>
      </c>
      <c r="B370" s="102">
        <v>2</v>
      </c>
      <c r="C370" s="102">
        <v>123</v>
      </c>
      <c r="D370" s="101" t="s">
        <v>9</v>
      </c>
      <c r="E370" s="102">
        <v>879</v>
      </c>
      <c r="F370" s="101" t="s">
        <v>349</v>
      </c>
      <c r="G370" s="102" t="s">
        <v>302</v>
      </c>
      <c r="H370" s="101" t="s">
        <v>303</v>
      </c>
      <c r="I370" s="102">
        <v>4</v>
      </c>
      <c r="J370" s="102">
        <v>1</v>
      </c>
      <c r="K370" s="102">
        <v>0</v>
      </c>
    </row>
    <row r="371" spans="1:11" ht="30" customHeight="1">
      <c r="A371" s="102">
        <v>101</v>
      </c>
      <c r="B371" s="102">
        <v>2</v>
      </c>
      <c r="C371" s="102">
        <v>123</v>
      </c>
      <c r="D371" s="101" t="s">
        <v>9</v>
      </c>
      <c r="E371" s="102">
        <v>879</v>
      </c>
      <c r="F371" s="101" t="s">
        <v>349</v>
      </c>
      <c r="G371" s="102" t="s">
        <v>304</v>
      </c>
      <c r="H371" s="101" t="s">
        <v>92</v>
      </c>
      <c r="I371" s="102">
        <v>1</v>
      </c>
      <c r="J371" s="102">
        <v>34</v>
      </c>
      <c r="K371" s="102">
        <v>18</v>
      </c>
    </row>
    <row r="372" spans="1:11" ht="30" customHeight="1">
      <c r="A372" s="102">
        <v>101</v>
      </c>
      <c r="B372" s="102">
        <v>2</v>
      </c>
      <c r="C372" s="102">
        <v>123</v>
      </c>
      <c r="D372" s="101" t="s">
        <v>9</v>
      </c>
      <c r="E372" s="102">
        <v>879</v>
      </c>
      <c r="F372" s="101" t="s">
        <v>349</v>
      </c>
      <c r="G372" s="102" t="s">
        <v>304</v>
      </c>
      <c r="H372" s="101" t="s">
        <v>92</v>
      </c>
      <c r="I372" s="102">
        <v>2</v>
      </c>
      <c r="J372" s="102">
        <v>34</v>
      </c>
      <c r="K372" s="102">
        <v>14</v>
      </c>
    </row>
    <row r="373" spans="1:11" ht="30" customHeight="1">
      <c r="A373" s="102">
        <v>101</v>
      </c>
      <c r="B373" s="102">
        <v>2</v>
      </c>
      <c r="C373" s="102">
        <v>123</v>
      </c>
      <c r="D373" s="101" t="s">
        <v>9</v>
      </c>
      <c r="E373" s="102">
        <v>879</v>
      </c>
      <c r="F373" s="101" t="s">
        <v>349</v>
      </c>
      <c r="G373" s="102" t="s">
        <v>304</v>
      </c>
      <c r="H373" s="101" t="s">
        <v>92</v>
      </c>
      <c r="I373" s="102">
        <v>3</v>
      </c>
      <c r="J373" s="102">
        <v>37</v>
      </c>
      <c r="K373" s="102">
        <v>13</v>
      </c>
    </row>
    <row r="374" spans="1:11" ht="30" customHeight="1">
      <c r="A374" s="102">
        <v>101</v>
      </c>
      <c r="B374" s="102">
        <v>2</v>
      </c>
      <c r="C374" s="102">
        <v>123</v>
      </c>
      <c r="D374" s="101" t="s">
        <v>9</v>
      </c>
      <c r="E374" s="102">
        <v>879</v>
      </c>
      <c r="F374" s="101" t="s">
        <v>349</v>
      </c>
      <c r="G374" s="102" t="s">
        <v>304</v>
      </c>
      <c r="H374" s="101" t="s">
        <v>92</v>
      </c>
      <c r="I374" s="102">
        <v>4</v>
      </c>
      <c r="J374" s="102">
        <v>32</v>
      </c>
      <c r="K374" s="102">
        <v>15</v>
      </c>
    </row>
    <row r="375" spans="1:11" ht="30" customHeight="1">
      <c r="A375" s="102">
        <v>101</v>
      </c>
      <c r="B375" s="102">
        <v>2</v>
      </c>
      <c r="C375" s="102">
        <v>123</v>
      </c>
      <c r="D375" s="101" t="s">
        <v>9</v>
      </c>
      <c r="E375" s="102">
        <v>879</v>
      </c>
      <c r="F375" s="101" t="s">
        <v>349</v>
      </c>
      <c r="G375" s="102" t="s">
        <v>304</v>
      </c>
      <c r="H375" s="101" t="s">
        <v>92</v>
      </c>
      <c r="I375" s="102">
        <v>5</v>
      </c>
      <c r="J375" s="102">
        <v>5</v>
      </c>
      <c r="K375" s="102">
        <v>1</v>
      </c>
    </row>
    <row r="376" spans="1:11" ht="30" customHeight="1">
      <c r="A376" s="102">
        <v>101</v>
      </c>
      <c r="B376" s="102">
        <v>2</v>
      </c>
      <c r="C376" s="102">
        <v>119</v>
      </c>
      <c r="D376" s="101" t="s">
        <v>6</v>
      </c>
      <c r="E376" s="102">
        <v>2866</v>
      </c>
      <c r="F376" s="101" t="s">
        <v>324</v>
      </c>
      <c r="G376" s="102" t="s">
        <v>309</v>
      </c>
      <c r="H376" s="101" t="s">
        <v>362</v>
      </c>
      <c r="I376" s="102">
        <v>1</v>
      </c>
      <c r="J376" s="102">
        <v>4</v>
      </c>
      <c r="K376" s="102">
        <v>1</v>
      </c>
    </row>
    <row r="377" spans="1:11" ht="30" customHeight="1">
      <c r="A377" s="102">
        <v>101</v>
      </c>
      <c r="B377" s="102">
        <v>2</v>
      </c>
      <c r="C377" s="102">
        <v>119</v>
      </c>
      <c r="D377" s="101" t="s">
        <v>6</v>
      </c>
      <c r="E377" s="102">
        <v>2866</v>
      </c>
      <c r="F377" s="101" t="s">
        <v>324</v>
      </c>
      <c r="G377" s="102" t="s">
        <v>309</v>
      </c>
      <c r="H377" s="101" t="s">
        <v>362</v>
      </c>
      <c r="I377" s="102">
        <v>2</v>
      </c>
      <c r="J377" s="102">
        <v>2</v>
      </c>
      <c r="K377" s="102">
        <v>3</v>
      </c>
    </row>
    <row r="378" spans="1:11" ht="30" customHeight="1">
      <c r="A378" s="102">
        <v>101</v>
      </c>
      <c r="B378" s="102">
        <v>2</v>
      </c>
      <c r="C378" s="102">
        <v>119</v>
      </c>
      <c r="D378" s="101" t="s">
        <v>6</v>
      </c>
      <c r="E378" s="102">
        <v>2866</v>
      </c>
      <c r="F378" s="101" t="s">
        <v>324</v>
      </c>
      <c r="G378" s="102" t="s">
        <v>309</v>
      </c>
      <c r="H378" s="101" t="s">
        <v>362</v>
      </c>
      <c r="I378" s="102">
        <v>3</v>
      </c>
      <c r="J378" s="102">
        <v>5</v>
      </c>
      <c r="K378" s="102">
        <v>6</v>
      </c>
    </row>
    <row r="379" spans="1:11" ht="30" customHeight="1">
      <c r="A379" s="102">
        <v>101</v>
      </c>
      <c r="B379" s="102">
        <v>2</v>
      </c>
      <c r="C379" s="102">
        <v>119</v>
      </c>
      <c r="D379" s="101" t="s">
        <v>6</v>
      </c>
      <c r="E379" s="102">
        <v>2866</v>
      </c>
      <c r="F379" s="101" t="s">
        <v>324</v>
      </c>
      <c r="G379" s="102" t="s">
        <v>309</v>
      </c>
      <c r="H379" s="101" t="s">
        <v>362</v>
      </c>
      <c r="I379" s="102">
        <v>4</v>
      </c>
      <c r="J379" s="102">
        <v>3</v>
      </c>
      <c r="K379" s="102">
        <v>2</v>
      </c>
    </row>
    <row r="380" spans="1:11" ht="30" customHeight="1">
      <c r="A380" s="102">
        <v>101</v>
      </c>
      <c r="B380" s="102">
        <v>2</v>
      </c>
      <c r="C380" s="102">
        <v>119</v>
      </c>
      <c r="D380" s="101" t="s">
        <v>6</v>
      </c>
      <c r="E380" s="102">
        <v>2866</v>
      </c>
      <c r="F380" s="101" t="s">
        <v>324</v>
      </c>
      <c r="G380" s="102" t="s">
        <v>309</v>
      </c>
      <c r="H380" s="101" t="s">
        <v>362</v>
      </c>
      <c r="I380" s="102">
        <v>5</v>
      </c>
      <c r="J380" s="102">
        <v>1</v>
      </c>
      <c r="K380" s="102">
        <v>2</v>
      </c>
    </row>
    <row r="381" spans="1:11" ht="30" customHeight="1">
      <c r="A381" s="102">
        <v>101</v>
      </c>
      <c r="B381" s="102">
        <v>2</v>
      </c>
      <c r="C381" s="102">
        <v>119</v>
      </c>
      <c r="D381" s="101" t="s">
        <v>6</v>
      </c>
      <c r="E381" s="102">
        <v>2866</v>
      </c>
      <c r="F381" s="101" t="s">
        <v>324</v>
      </c>
      <c r="G381" s="102" t="s">
        <v>309</v>
      </c>
      <c r="H381" s="101" t="s">
        <v>362</v>
      </c>
      <c r="I381" s="102">
        <v>6</v>
      </c>
      <c r="J381" s="102">
        <v>5</v>
      </c>
      <c r="K381" s="102">
        <v>2</v>
      </c>
    </row>
    <row r="382" spans="1:11" ht="30" customHeight="1">
      <c r="A382" s="102">
        <v>101</v>
      </c>
      <c r="B382" s="102">
        <v>2</v>
      </c>
      <c r="C382" s="102">
        <v>119</v>
      </c>
      <c r="D382" s="101" t="s">
        <v>6</v>
      </c>
      <c r="E382" s="102">
        <v>2866</v>
      </c>
      <c r="F382" s="101" t="s">
        <v>324</v>
      </c>
      <c r="G382" s="102" t="s">
        <v>309</v>
      </c>
      <c r="H382" s="101" t="s">
        <v>362</v>
      </c>
      <c r="I382" s="102">
        <v>7</v>
      </c>
      <c r="J382" s="102">
        <v>1</v>
      </c>
      <c r="K382" s="102">
        <v>2</v>
      </c>
    </row>
    <row r="383" spans="1:11" ht="30" customHeight="1">
      <c r="A383" s="102">
        <v>101</v>
      </c>
      <c r="B383" s="102">
        <v>2</v>
      </c>
      <c r="C383" s="102">
        <v>119</v>
      </c>
      <c r="D383" s="101" t="s">
        <v>6</v>
      </c>
      <c r="E383" s="102">
        <v>845</v>
      </c>
      <c r="F383" s="101" t="s">
        <v>316</v>
      </c>
      <c r="G383" s="102" t="s">
        <v>302</v>
      </c>
      <c r="H383" s="101" t="s">
        <v>360</v>
      </c>
      <c r="I383" s="102">
        <v>1</v>
      </c>
      <c r="J383" s="102">
        <v>5</v>
      </c>
      <c r="K383" s="102">
        <v>6</v>
      </c>
    </row>
    <row r="384" spans="1:11" ht="30" customHeight="1">
      <c r="A384" s="102">
        <v>101</v>
      </c>
      <c r="B384" s="102">
        <v>2</v>
      </c>
      <c r="C384" s="102">
        <v>119</v>
      </c>
      <c r="D384" s="101" t="s">
        <v>6</v>
      </c>
      <c r="E384" s="102">
        <v>845</v>
      </c>
      <c r="F384" s="101" t="s">
        <v>316</v>
      </c>
      <c r="G384" s="102" t="s">
        <v>302</v>
      </c>
      <c r="H384" s="101" t="s">
        <v>360</v>
      </c>
      <c r="I384" s="102">
        <v>2</v>
      </c>
      <c r="J384" s="102">
        <v>7</v>
      </c>
      <c r="K384" s="102">
        <v>6</v>
      </c>
    </row>
    <row r="385" spans="1:11" ht="30" customHeight="1">
      <c r="A385" s="102">
        <v>101</v>
      </c>
      <c r="B385" s="102">
        <v>2</v>
      </c>
      <c r="C385" s="102">
        <v>119</v>
      </c>
      <c r="D385" s="101" t="s">
        <v>6</v>
      </c>
      <c r="E385" s="102">
        <v>845</v>
      </c>
      <c r="F385" s="101" t="s">
        <v>316</v>
      </c>
      <c r="G385" s="102" t="s">
        <v>302</v>
      </c>
      <c r="H385" s="101" t="s">
        <v>360</v>
      </c>
      <c r="I385" s="102">
        <v>3</v>
      </c>
      <c r="J385" s="102">
        <v>3</v>
      </c>
      <c r="K385" s="102">
        <v>4</v>
      </c>
    </row>
    <row r="386" spans="1:11" ht="30" customHeight="1">
      <c r="A386" s="102">
        <v>101</v>
      </c>
      <c r="B386" s="102">
        <v>2</v>
      </c>
      <c r="C386" s="102">
        <v>119</v>
      </c>
      <c r="D386" s="101" t="s">
        <v>6</v>
      </c>
      <c r="E386" s="102">
        <v>845</v>
      </c>
      <c r="F386" s="101" t="s">
        <v>316</v>
      </c>
      <c r="G386" s="102" t="s">
        <v>302</v>
      </c>
      <c r="H386" s="101" t="s">
        <v>360</v>
      </c>
      <c r="I386" s="102">
        <v>4</v>
      </c>
      <c r="J386" s="102">
        <v>0</v>
      </c>
      <c r="K386" s="102">
        <v>1</v>
      </c>
    </row>
    <row r="387" spans="1:11" ht="30" customHeight="1">
      <c r="A387" s="102">
        <v>101</v>
      </c>
      <c r="B387" s="102">
        <v>2</v>
      </c>
      <c r="C387" s="102">
        <v>119</v>
      </c>
      <c r="D387" s="101" t="s">
        <v>6</v>
      </c>
      <c r="E387" s="102">
        <v>845</v>
      </c>
      <c r="F387" s="101" t="s">
        <v>316</v>
      </c>
      <c r="G387" s="102" t="s">
        <v>302</v>
      </c>
      <c r="H387" s="101" t="s">
        <v>360</v>
      </c>
      <c r="I387" s="102">
        <v>5</v>
      </c>
      <c r="J387" s="102">
        <v>1</v>
      </c>
      <c r="K387" s="102">
        <v>0</v>
      </c>
    </row>
    <row r="388" spans="1:11" ht="30" customHeight="1">
      <c r="A388" s="102">
        <v>101</v>
      </c>
      <c r="B388" s="102">
        <v>2</v>
      </c>
      <c r="C388" s="102">
        <v>119</v>
      </c>
      <c r="D388" s="101" t="s">
        <v>6</v>
      </c>
      <c r="E388" s="102">
        <v>845</v>
      </c>
      <c r="F388" s="101" t="s">
        <v>316</v>
      </c>
      <c r="G388" s="102" t="s">
        <v>306</v>
      </c>
      <c r="H388" s="101" t="s">
        <v>361</v>
      </c>
      <c r="I388" s="102">
        <v>1</v>
      </c>
      <c r="J388" s="102">
        <v>10</v>
      </c>
      <c r="K388" s="102">
        <v>4</v>
      </c>
    </row>
    <row r="389" spans="1:11" ht="30" customHeight="1">
      <c r="A389" s="102">
        <v>101</v>
      </c>
      <c r="B389" s="102">
        <v>2</v>
      </c>
      <c r="C389" s="102">
        <v>119</v>
      </c>
      <c r="D389" s="101" t="s">
        <v>6</v>
      </c>
      <c r="E389" s="102">
        <v>845</v>
      </c>
      <c r="F389" s="101" t="s">
        <v>316</v>
      </c>
      <c r="G389" s="102" t="s">
        <v>306</v>
      </c>
      <c r="H389" s="101" t="s">
        <v>361</v>
      </c>
      <c r="I389" s="102">
        <v>2</v>
      </c>
      <c r="J389" s="102">
        <v>10</v>
      </c>
      <c r="K389" s="102">
        <v>6</v>
      </c>
    </row>
    <row r="390" spans="1:11" ht="30" customHeight="1">
      <c r="A390" s="102">
        <v>101</v>
      </c>
      <c r="B390" s="102">
        <v>2</v>
      </c>
      <c r="C390" s="102">
        <v>119</v>
      </c>
      <c r="D390" s="101" t="s">
        <v>6</v>
      </c>
      <c r="E390" s="102">
        <v>845</v>
      </c>
      <c r="F390" s="101" t="s">
        <v>316</v>
      </c>
      <c r="G390" s="102" t="s">
        <v>306</v>
      </c>
      <c r="H390" s="101" t="s">
        <v>361</v>
      </c>
      <c r="I390" s="102">
        <v>3</v>
      </c>
      <c r="J390" s="102">
        <v>4</v>
      </c>
      <c r="K390" s="102">
        <v>2</v>
      </c>
    </row>
    <row r="391" spans="1:11" ht="30" customHeight="1">
      <c r="A391" s="102">
        <v>101</v>
      </c>
      <c r="B391" s="102">
        <v>2</v>
      </c>
      <c r="C391" s="102">
        <v>119</v>
      </c>
      <c r="D391" s="101" t="s">
        <v>6</v>
      </c>
      <c r="E391" s="102">
        <v>845</v>
      </c>
      <c r="F391" s="101" t="s">
        <v>316</v>
      </c>
      <c r="G391" s="102" t="s">
        <v>306</v>
      </c>
      <c r="H391" s="101" t="s">
        <v>361</v>
      </c>
      <c r="I391" s="102">
        <v>4</v>
      </c>
      <c r="J391" s="102">
        <v>9</v>
      </c>
      <c r="K391" s="102">
        <v>1</v>
      </c>
    </row>
    <row r="392" spans="1:11" ht="30" customHeight="1">
      <c r="A392" s="102">
        <v>101</v>
      </c>
      <c r="B392" s="102">
        <v>2</v>
      </c>
      <c r="C392" s="102">
        <v>119</v>
      </c>
      <c r="D392" s="101" t="s">
        <v>6</v>
      </c>
      <c r="E392" s="102">
        <v>845</v>
      </c>
      <c r="F392" s="101" t="s">
        <v>316</v>
      </c>
      <c r="G392" s="102" t="s">
        <v>306</v>
      </c>
      <c r="H392" s="101" t="s">
        <v>361</v>
      </c>
      <c r="I392" s="102">
        <v>5</v>
      </c>
      <c r="J392" s="102">
        <v>3</v>
      </c>
      <c r="K392" s="102">
        <v>2</v>
      </c>
    </row>
    <row r="393" spans="1:11" ht="30" customHeight="1">
      <c r="A393" s="102">
        <v>101</v>
      </c>
      <c r="B393" s="102">
        <v>2</v>
      </c>
      <c r="C393" s="102">
        <v>119</v>
      </c>
      <c r="D393" s="101" t="s">
        <v>6</v>
      </c>
      <c r="E393" s="102">
        <v>845</v>
      </c>
      <c r="F393" s="101" t="s">
        <v>316</v>
      </c>
      <c r="G393" s="102" t="s">
        <v>304</v>
      </c>
      <c r="H393" s="101" t="s">
        <v>92</v>
      </c>
      <c r="I393" s="102">
        <v>1</v>
      </c>
      <c r="J393" s="102">
        <v>24</v>
      </c>
      <c r="K393" s="102">
        <v>22</v>
      </c>
    </row>
    <row r="394" spans="1:11" ht="30" customHeight="1">
      <c r="A394" s="102">
        <v>101</v>
      </c>
      <c r="B394" s="102">
        <v>2</v>
      </c>
      <c r="C394" s="102">
        <v>119</v>
      </c>
      <c r="D394" s="101" t="s">
        <v>6</v>
      </c>
      <c r="E394" s="102">
        <v>845</v>
      </c>
      <c r="F394" s="101" t="s">
        <v>316</v>
      </c>
      <c r="G394" s="102" t="s">
        <v>304</v>
      </c>
      <c r="H394" s="101" t="s">
        <v>92</v>
      </c>
      <c r="I394" s="102">
        <v>2</v>
      </c>
      <c r="J394" s="102">
        <v>21</v>
      </c>
      <c r="K394" s="102">
        <v>29</v>
      </c>
    </row>
    <row r="395" spans="1:11" ht="30" customHeight="1">
      <c r="A395" s="102">
        <v>101</v>
      </c>
      <c r="B395" s="102">
        <v>2</v>
      </c>
      <c r="C395" s="102">
        <v>119</v>
      </c>
      <c r="D395" s="101" t="s">
        <v>6</v>
      </c>
      <c r="E395" s="102">
        <v>845</v>
      </c>
      <c r="F395" s="101" t="s">
        <v>316</v>
      </c>
      <c r="G395" s="102" t="s">
        <v>304</v>
      </c>
      <c r="H395" s="101" t="s">
        <v>92</v>
      </c>
      <c r="I395" s="102">
        <v>3</v>
      </c>
      <c r="J395" s="102">
        <v>28</v>
      </c>
      <c r="K395" s="102">
        <v>26</v>
      </c>
    </row>
    <row r="396" spans="1:11" ht="30" customHeight="1">
      <c r="A396" s="102">
        <v>101</v>
      </c>
      <c r="B396" s="102">
        <v>2</v>
      </c>
      <c r="C396" s="102">
        <v>119</v>
      </c>
      <c r="D396" s="101" t="s">
        <v>6</v>
      </c>
      <c r="E396" s="102">
        <v>845</v>
      </c>
      <c r="F396" s="101" t="s">
        <v>316</v>
      </c>
      <c r="G396" s="102" t="s">
        <v>304</v>
      </c>
      <c r="H396" s="101" t="s">
        <v>92</v>
      </c>
      <c r="I396" s="102">
        <v>4</v>
      </c>
      <c r="J396" s="102">
        <v>30</v>
      </c>
      <c r="K396" s="102">
        <v>23</v>
      </c>
    </row>
    <row r="397" spans="1:11" ht="30" customHeight="1">
      <c r="A397" s="102">
        <v>101</v>
      </c>
      <c r="B397" s="102">
        <v>2</v>
      </c>
      <c r="C397" s="102">
        <v>119</v>
      </c>
      <c r="D397" s="101" t="s">
        <v>6</v>
      </c>
      <c r="E397" s="102">
        <v>845</v>
      </c>
      <c r="F397" s="101" t="s">
        <v>316</v>
      </c>
      <c r="G397" s="102" t="s">
        <v>304</v>
      </c>
      <c r="H397" s="101" t="s">
        <v>92</v>
      </c>
      <c r="I397" s="102">
        <v>5</v>
      </c>
      <c r="J397" s="102">
        <v>3</v>
      </c>
      <c r="K397" s="102">
        <v>0</v>
      </c>
    </row>
    <row r="398" spans="1:11" ht="30" customHeight="1">
      <c r="A398" s="102">
        <v>101</v>
      </c>
      <c r="B398" s="102">
        <v>2</v>
      </c>
      <c r="C398" s="102">
        <v>119</v>
      </c>
      <c r="D398" s="101" t="s">
        <v>6</v>
      </c>
      <c r="E398" s="102">
        <v>845</v>
      </c>
      <c r="F398" s="101" t="s">
        <v>316</v>
      </c>
      <c r="G398" s="102" t="s">
        <v>304</v>
      </c>
      <c r="H398" s="101" t="s">
        <v>92</v>
      </c>
      <c r="I398" s="102">
        <v>6</v>
      </c>
      <c r="J398" s="102">
        <v>1</v>
      </c>
      <c r="K398" s="102">
        <v>0</v>
      </c>
    </row>
    <row r="399" spans="1:11" ht="30" customHeight="1">
      <c r="A399" s="102">
        <v>101</v>
      </c>
      <c r="B399" s="102">
        <v>2</v>
      </c>
      <c r="C399" s="102">
        <v>119</v>
      </c>
      <c r="D399" s="101" t="s">
        <v>6</v>
      </c>
      <c r="E399" s="102">
        <v>845</v>
      </c>
      <c r="F399" s="101" t="s">
        <v>316</v>
      </c>
      <c r="G399" s="102" t="s">
        <v>317</v>
      </c>
      <c r="H399" s="101" t="s">
        <v>363</v>
      </c>
      <c r="I399" s="102">
        <v>5</v>
      </c>
      <c r="J399" s="102">
        <v>2</v>
      </c>
      <c r="K399" s="102">
        <v>0</v>
      </c>
    </row>
    <row r="400" spans="1:11" ht="30" customHeight="1">
      <c r="A400" s="102">
        <v>101</v>
      </c>
      <c r="B400" s="102">
        <v>2</v>
      </c>
      <c r="C400" s="102">
        <v>121</v>
      </c>
      <c r="D400" s="101" t="s">
        <v>365</v>
      </c>
      <c r="E400" s="102">
        <v>2857</v>
      </c>
      <c r="F400" s="101" t="s">
        <v>337</v>
      </c>
      <c r="G400" s="102" t="s">
        <v>304</v>
      </c>
      <c r="H400" s="101" t="s">
        <v>92</v>
      </c>
      <c r="I400" s="102">
        <v>1</v>
      </c>
      <c r="J400" s="102">
        <v>39</v>
      </c>
      <c r="K400" s="102">
        <v>4</v>
      </c>
    </row>
    <row r="401" spans="1:11" ht="30" customHeight="1">
      <c r="A401" s="102">
        <v>101</v>
      </c>
      <c r="B401" s="102">
        <v>2</v>
      </c>
      <c r="C401" s="102">
        <v>121</v>
      </c>
      <c r="D401" s="101" t="s">
        <v>365</v>
      </c>
      <c r="E401" s="102">
        <v>2857</v>
      </c>
      <c r="F401" s="101" t="s">
        <v>337</v>
      </c>
      <c r="G401" s="102" t="s">
        <v>304</v>
      </c>
      <c r="H401" s="101" t="s">
        <v>92</v>
      </c>
      <c r="I401" s="102">
        <v>2</v>
      </c>
      <c r="J401" s="102">
        <v>36</v>
      </c>
      <c r="K401" s="102">
        <v>9</v>
      </c>
    </row>
    <row r="402" spans="1:11" ht="30" customHeight="1">
      <c r="A402" s="102">
        <v>101</v>
      </c>
      <c r="B402" s="102">
        <v>2</v>
      </c>
      <c r="C402" s="102">
        <v>121</v>
      </c>
      <c r="D402" s="101" t="s">
        <v>365</v>
      </c>
      <c r="E402" s="102">
        <v>2857</v>
      </c>
      <c r="F402" s="101" t="s">
        <v>337</v>
      </c>
      <c r="G402" s="102" t="s">
        <v>304</v>
      </c>
      <c r="H402" s="101" t="s">
        <v>92</v>
      </c>
      <c r="I402" s="102">
        <v>3</v>
      </c>
      <c r="J402" s="102">
        <v>34</v>
      </c>
      <c r="K402" s="102">
        <v>9</v>
      </c>
    </row>
    <row r="403" spans="1:11" ht="30" customHeight="1">
      <c r="A403" s="102">
        <v>101</v>
      </c>
      <c r="B403" s="102">
        <v>2</v>
      </c>
      <c r="C403" s="102">
        <v>121</v>
      </c>
      <c r="D403" s="101" t="s">
        <v>365</v>
      </c>
      <c r="E403" s="102">
        <v>2857</v>
      </c>
      <c r="F403" s="101" t="s">
        <v>337</v>
      </c>
      <c r="G403" s="102" t="s">
        <v>304</v>
      </c>
      <c r="H403" s="101" t="s">
        <v>92</v>
      </c>
      <c r="I403" s="102">
        <v>4</v>
      </c>
      <c r="J403" s="102">
        <v>38</v>
      </c>
      <c r="K403" s="102">
        <v>5</v>
      </c>
    </row>
    <row r="404" spans="1:11" ht="30" customHeight="1">
      <c r="A404" s="102">
        <v>101</v>
      </c>
      <c r="B404" s="102">
        <v>2</v>
      </c>
      <c r="C404" s="102">
        <v>121</v>
      </c>
      <c r="D404" s="101" t="s">
        <v>365</v>
      </c>
      <c r="E404" s="102">
        <v>2857</v>
      </c>
      <c r="F404" s="101" t="s">
        <v>337</v>
      </c>
      <c r="G404" s="102" t="s">
        <v>304</v>
      </c>
      <c r="H404" s="101" t="s">
        <v>92</v>
      </c>
      <c r="I404" s="102">
        <v>5</v>
      </c>
      <c r="J404" s="102">
        <v>1</v>
      </c>
      <c r="K404" s="102">
        <v>1</v>
      </c>
    </row>
    <row r="405" spans="1:11" ht="30" customHeight="1">
      <c r="A405" s="102">
        <v>101</v>
      </c>
      <c r="B405" s="102">
        <v>2</v>
      </c>
      <c r="C405" s="102">
        <v>121</v>
      </c>
      <c r="D405" s="101" t="s">
        <v>366</v>
      </c>
      <c r="E405" s="103">
        <v>4748</v>
      </c>
      <c r="F405" s="101" t="s">
        <v>339</v>
      </c>
      <c r="G405" s="102" t="s">
        <v>302</v>
      </c>
      <c r="H405" s="101" t="s">
        <v>367</v>
      </c>
      <c r="I405" s="102">
        <v>1</v>
      </c>
      <c r="J405" s="102">
        <v>18</v>
      </c>
      <c r="K405" s="102">
        <v>2</v>
      </c>
    </row>
    <row r="406" spans="1:11" ht="30" customHeight="1">
      <c r="A406" s="102">
        <v>101</v>
      </c>
      <c r="B406" s="102">
        <v>2</v>
      </c>
      <c r="C406" s="102">
        <v>121</v>
      </c>
      <c r="D406" s="101" t="s">
        <v>366</v>
      </c>
      <c r="E406" s="103">
        <v>4748</v>
      </c>
      <c r="F406" s="101" t="s">
        <v>339</v>
      </c>
      <c r="G406" s="102" t="s">
        <v>302</v>
      </c>
      <c r="H406" s="101" t="s">
        <v>367</v>
      </c>
      <c r="I406" s="102">
        <v>2</v>
      </c>
      <c r="J406" s="102">
        <v>15</v>
      </c>
      <c r="K406" s="102">
        <v>3</v>
      </c>
    </row>
    <row r="407" spans="1:11" ht="30" customHeight="1">
      <c r="A407" s="102">
        <v>101</v>
      </c>
      <c r="B407" s="102">
        <v>2</v>
      </c>
      <c r="C407" s="102">
        <v>121</v>
      </c>
      <c r="D407" s="101" t="s">
        <v>365</v>
      </c>
      <c r="E407" s="102">
        <v>867</v>
      </c>
      <c r="F407" s="101" t="s">
        <v>336</v>
      </c>
      <c r="G407" s="102" t="s">
        <v>304</v>
      </c>
      <c r="H407" s="101" t="s">
        <v>92</v>
      </c>
      <c r="I407" s="102">
        <v>1</v>
      </c>
      <c r="J407" s="102">
        <v>38</v>
      </c>
      <c r="K407" s="102">
        <v>3</v>
      </c>
    </row>
    <row r="408" spans="1:11" ht="30" customHeight="1">
      <c r="A408" s="102">
        <v>101</v>
      </c>
      <c r="B408" s="102">
        <v>2</v>
      </c>
      <c r="C408" s="102">
        <v>121</v>
      </c>
      <c r="D408" s="101" t="s">
        <v>365</v>
      </c>
      <c r="E408" s="102">
        <v>867</v>
      </c>
      <c r="F408" s="101" t="s">
        <v>336</v>
      </c>
      <c r="G408" s="102" t="s">
        <v>304</v>
      </c>
      <c r="H408" s="101" t="s">
        <v>92</v>
      </c>
      <c r="I408" s="102">
        <v>2</v>
      </c>
      <c r="J408" s="102">
        <v>44</v>
      </c>
      <c r="K408" s="102">
        <v>4</v>
      </c>
    </row>
    <row r="409" spans="1:11" ht="30" customHeight="1">
      <c r="A409" s="102">
        <v>101</v>
      </c>
      <c r="B409" s="102">
        <v>2</v>
      </c>
      <c r="C409" s="102">
        <v>121</v>
      </c>
      <c r="D409" s="101" t="s">
        <v>365</v>
      </c>
      <c r="E409" s="102">
        <v>867</v>
      </c>
      <c r="F409" s="101" t="s">
        <v>336</v>
      </c>
      <c r="G409" s="102" t="s">
        <v>304</v>
      </c>
      <c r="H409" s="101" t="s">
        <v>92</v>
      </c>
      <c r="I409" s="102">
        <v>3</v>
      </c>
      <c r="J409" s="102">
        <v>43</v>
      </c>
      <c r="K409" s="102">
        <v>2</v>
      </c>
    </row>
    <row r="410" spans="1:11" ht="30" customHeight="1">
      <c r="A410" s="102">
        <v>101</v>
      </c>
      <c r="B410" s="102">
        <v>2</v>
      </c>
      <c r="C410" s="102">
        <v>121</v>
      </c>
      <c r="D410" s="101" t="s">
        <v>365</v>
      </c>
      <c r="E410" s="102">
        <v>867</v>
      </c>
      <c r="F410" s="101" t="s">
        <v>336</v>
      </c>
      <c r="G410" s="102" t="s">
        <v>304</v>
      </c>
      <c r="H410" s="101" t="s">
        <v>92</v>
      </c>
      <c r="I410" s="102">
        <v>4</v>
      </c>
      <c r="J410" s="102">
        <v>43</v>
      </c>
      <c r="K410" s="102">
        <v>5</v>
      </c>
    </row>
    <row r="411" spans="1:11" ht="30" customHeight="1">
      <c r="A411" s="102">
        <v>101</v>
      </c>
      <c r="B411" s="102">
        <v>2</v>
      </c>
      <c r="C411" s="102">
        <v>121</v>
      </c>
      <c r="D411" s="101" t="s">
        <v>365</v>
      </c>
      <c r="E411" s="102">
        <v>867</v>
      </c>
      <c r="F411" s="101" t="s">
        <v>336</v>
      </c>
      <c r="G411" s="102" t="s">
        <v>304</v>
      </c>
      <c r="H411" s="101" t="s">
        <v>92</v>
      </c>
      <c r="I411" s="102">
        <v>5</v>
      </c>
      <c r="J411" s="102">
        <v>3</v>
      </c>
      <c r="K411" s="102">
        <v>0</v>
      </c>
    </row>
    <row r="412" spans="1:11" ht="30" customHeight="1">
      <c r="A412" s="102">
        <v>101</v>
      </c>
      <c r="B412" s="102">
        <v>2</v>
      </c>
      <c r="C412" s="102">
        <v>123</v>
      </c>
      <c r="D412" s="101" t="s">
        <v>9</v>
      </c>
      <c r="E412" s="102">
        <v>4073</v>
      </c>
      <c r="F412" s="101" t="s">
        <v>353</v>
      </c>
      <c r="G412" s="102" t="s">
        <v>302</v>
      </c>
      <c r="H412" s="101" t="s">
        <v>303</v>
      </c>
      <c r="I412" s="102">
        <v>1</v>
      </c>
      <c r="J412" s="102">
        <v>1</v>
      </c>
      <c r="K412" s="102">
        <v>7</v>
      </c>
    </row>
    <row r="413" spans="1:11" ht="30" customHeight="1">
      <c r="A413" s="102">
        <v>101</v>
      </c>
      <c r="B413" s="102">
        <v>2</v>
      </c>
      <c r="C413" s="102">
        <v>123</v>
      </c>
      <c r="D413" s="101" t="s">
        <v>9</v>
      </c>
      <c r="E413" s="102">
        <v>4073</v>
      </c>
      <c r="F413" s="101" t="s">
        <v>353</v>
      </c>
      <c r="G413" s="102" t="s">
        <v>302</v>
      </c>
      <c r="H413" s="101" t="s">
        <v>303</v>
      </c>
      <c r="I413" s="102">
        <v>2</v>
      </c>
      <c r="J413" s="102">
        <v>1</v>
      </c>
      <c r="K413" s="102">
        <v>4</v>
      </c>
    </row>
    <row r="414" spans="1:11" ht="30" customHeight="1">
      <c r="A414" s="102">
        <v>101</v>
      </c>
      <c r="B414" s="102">
        <v>2</v>
      </c>
      <c r="C414" s="102">
        <v>123</v>
      </c>
      <c r="D414" s="101" t="s">
        <v>9</v>
      </c>
      <c r="E414" s="102">
        <v>2878</v>
      </c>
      <c r="F414" s="101" t="s">
        <v>352</v>
      </c>
      <c r="G414" s="102" t="s">
        <v>306</v>
      </c>
      <c r="H414" s="101" t="s">
        <v>307</v>
      </c>
      <c r="I414" s="102">
        <v>1</v>
      </c>
      <c r="J414" s="102">
        <v>48</v>
      </c>
      <c r="K414" s="102">
        <v>64</v>
      </c>
    </row>
    <row r="415" spans="1:11" ht="30" customHeight="1">
      <c r="A415" s="102">
        <v>101</v>
      </c>
      <c r="B415" s="102">
        <v>2</v>
      </c>
      <c r="C415" s="102">
        <v>123</v>
      </c>
      <c r="D415" s="101" t="s">
        <v>9</v>
      </c>
      <c r="E415" s="102">
        <v>2878</v>
      </c>
      <c r="F415" s="101" t="s">
        <v>352</v>
      </c>
      <c r="G415" s="102" t="s">
        <v>306</v>
      </c>
      <c r="H415" s="101" t="s">
        <v>307</v>
      </c>
      <c r="I415" s="102">
        <v>2</v>
      </c>
      <c r="J415" s="102">
        <v>54</v>
      </c>
      <c r="K415" s="102">
        <v>54</v>
      </c>
    </row>
    <row r="416" spans="1:11" ht="30" customHeight="1">
      <c r="A416" s="102">
        <v>101</v>
      </c>
      <c r="B416" s="102">
        <v>2</v>
      </c>
      <c r="C416" s="102">
        <v>123</v>
      </c>
      <c r="D416" s="101" t="s">
        <v>9</v>
      </c>
      <c r="E416" s="102">
        <v>2878</v>
      </c>
      <c r="F416" s="101" t="s">
        <v>352</v>
      </c>
      <c r="G416" s="102" t="s">
        <v>306</v>
      </c>
      <c r="H416" s="101" t="s">
        <v>307</v>
      </c>
      <c r="I416" s="102">
        <v>3</v>
      </c>
      <c r="J416" s="102">
        <v>49</v>
      </c>
      <c r="K416" s="102">
        <v>48</v>
      </c>
    </row>
    <row r="417" spans="1:11" ht="30" customHeight="1">
      <c r="A417" s="102">
        <v>101</v>
      </c>
      <c r="B417" s="102">
        <v>2</v>
      </c>
      <c r="C417" s="102">
        <v>123</v>
      </c>
      <c r="D417" s="101" t="s">
        <v>9</v>
      </c>
      <c r="E417" s="102">
        <v>2878</v>
      </c>
      <c r="F417" s="101" t="s">
        <v>352</v>
      </c>
      <c r="G417" s="102" t="s">
        <v>306</v>
      </c>
      <c r="H417" s="101" t="s">
        <v>307</v>
      </c>
      <c r="I417" s="102">
        <v>4</v>
      </c>
      <c r="J417" s="102">
        <v>1</v>
      </c>
      <c r="K417" s="102">
        <v>2</v>
      </c>
    </row>
    <row r="418" spans="1:11" ht="30" customHeight="1">
      <c r="A418" s="102">
        <v>101</v>
      </c>
      <c r="B418" s="102">
        <v>2</v>
      </c>
      <c r="C418" s="102">
        <v>123</v>
      </c>
      <c r="D418" s="101" t="s">
        <v>9</v>
      </c>
      <c r="E418" s="102">
        <v>2878</v>
      </c>
      <c r="F418" s="101" t="s">
        <v>352</v>
      </c>
      <c r="G418" s="102" t="s">
        <v>306</v>
      </c>
      <c r="H418" s="101" t="s">
        <v>307</v>
      </c>
      <c r="I418" s="102">
        <v>5</v>
      </c>
      <c r="J418" s="102">
        <v>1</v>
      </c>
      <c r="K418" s="102">
        <v>0</v>
      </c>
    </row>
    <row r="419" spans="1:11" ht="30" customHeight="1">
      <c r="A419" s="102">
        <v>101</v>
      </c>
      <c r="B419" s="102">
        <v>2</v>
      </c>
      <c r="C419" s="102">
        <v>118</v>
      </c>
      <c r="D419" s="101" t="s">
        <v>4</v>
      </c>
      <c r="E419" s="102">
        <v>836</v>
      </c>
      <c r="F419" s="101" t="s">
        <v>311</v>
      </c>
      <c r="G419" s="102" t="s">
        <v>302</v>
      </c>
      <c r="H419" s="101" t="s">
        <v>360</v>
      </c>
      <c r="I419" s="102">
        <v>1</v>
      </c>
      <c r="J419" s="102">
        <v>4</v>
      </c>
      <c r="K419" s="102">
        <v>28</v>
      </c>
    </row>
    <row r="420" spans="1:11" ht="30" customHeight="1">
      <c r="A420" s="102">
        <v>101</v>
      </c>
      <c r="B420" s="102">
        <v>2</v>
      </c>
      <c r="C420" s="102">
        <v>118</v>
      </c>
      <c r="D420" s="101" t="s">
        <v>4</v>
      </c>
      <c r="E420" s="102">
        <v>836</v>
      </c>
      <c r="F420" s="101" t="s">
        <v>311</v>
      </c>
      <c r="G420" s="102" t="s">
        <v>302</v>
      </c>
      <c r="H420" s="101" t="s">
        <v>360</v>
      </c>
      <c r="I420" s="102">
        <v>2</v>
      </c>
      <c r="J420" s="102">
        <v>9</v>
      </c>
      <c r="K420" s="102">
        <v>26</v>
      </c>
    </row>
    <row r="421" spans="1:11" ht="30" customHeight="1">
      <c r="A421" s="102">
        <v>101</v>
      </c>
      <c r="B421" s="102">
        <v>2</v>
      </c>
      <c r="C421" s="102">
        <v>118</v>
      </c>
      <c r="D421" s="101" t="s">
        <v>4</v>
      </c>
      <c r="E421" s="102">
        <v>836</v>
      </c>
      <c r="F421" s="101" t="s">
        <v>311</v>
      </c>
      <c r="G421" s="102" t="s">
        <v>302</v>
      </c>
      <c r="H421" s="101" t="s">
        <v>360</v>
      </c>
      <c r="I421" s="102">
        <v>3</v>
      </c>
      <c r="J421" s="102">
        <v>9</v>
      </c>
      <c r="K421" s="102">
        <v>25</v>
      </c>
    </row>
    <row r="422" spans="1:11" ht="30" customHeight="1">
      <c r="A422" s="102">
        <v>101</v>
      </c>
      <c r="B422" s="102">
        <v>2</v>
      </c>
      <c r="C422" s="102">
        <v>118</v>
      </c>
      <c r="D422" s="101" t="s">
        <v>4</v>
      </c>
      <c r="E422" s="102">
        <v>836</v>
      </c>
      <c r="F422" s="101" t="s">
        <v>311</v>
      </c>
      <c r="G422" s="102" t="s">
        <v>302</v>
      </c>
      <c r="H422" s="101" t="s">
        <v>360</v>
      </c>
      <c r="I422" s="102">
        <v>4</v>
      </c>
      <c r="J422" s="102">
        <v>4</v>
      </c>
      <c r="K422" s="102">
        <v>10</v>
      </c>
    </row>
    <row r="423" spans="1:11" ht="30" customHeight="1">
      <c r="A423" s="102">
        <v>101</v>
      </c>
      <c r="B423" s="102">
        <v>2</v>
      </c>
      <c r="C423" s="102">
        <v>118</v>
      </c>
      <c r="D423" s="101" t="s">
        <v>4</v>
      </c>
      <c r="E423" s="102">
        <v>836</v>
      </c>
      <c r="F423" s="101" t="s">
        <v>311</v>
      </c>
      <c r="G423" s="102" t="s">
        <v>302</v>
      </c>
      <c r="H423" s="101" t="s">
        <v>360</v>
      </c>
      <c r="I423" s="102">
        <v>5</v>
      </c>
      <c r="J423" s="102">
        <v>3</v>
      </c>
      <c r="K423" s="102">
        <v>3</v>
      </c>
    </row>
    <row r="424" spans="1:11" ht="30" customHeight="1">
      <c r="A424" s="102">
        <v>101</v>
      </c>
      <c r="B424" s="102">
        <v>2</v>
      </c>
      <c r="C424" s="102">
        <v>118</v>
      </c>
      <c r="D424" s="101" t="s">
        <v>4</v>
      </c>
      <c r="E424" s="102">
        <v>836</v>
      </c>
      <c r="F424" s="101" t="s">
        <v>311</v>
      </c>
      <c r="G424" s="102" t="s">
        <v>304</v>
      </c>
      <c r="H424" s="101" t="s">
        <v>92</v>
      </c>
      <c r="I424" s="102">
        <v>1</v>
      </c>
      <c r="J424" s="102">
        <v>12</v>
      </c>
      <c r="K424" s="102">
        <v>47</v>
      </c>
    </row>
    <row r="425" spans="1:11" ht="30" customHeight="1">
      <c r="A425" s="102">
        <v>101</v>
      </c>
      <c r="B425" s="102">
        <v>2</v>
      </c>
      <c r="C425" s="102">
        <v>118</v>
      </c>
      <c r="D425" s="101" t="s">
        <v>4</v>
      </c>
      <c r="E425" s="102">
        <v>836</v>
      </c>
      <c r="F425" s="101" t="s">
        <v>311</v>
      </c>
      <c r="G425" s="102" t="s">
        <v>304</v>
      </c>
      <c r="H425" s="101" t="s">
        <v>92</v>
      </c>
      <c r="I425" s="102">
        <v>2</v>
      </c>
      <c r="J425" s="102">
        <v>14</v>
      </c>
      <c r="K425" s="102">
        <v>42</v>
      </c>
    </row>
    <row r="426" spans="1:11" ht="30" customHeight="1">
      <c r="A426" s="102">
        <v>101</v>
      </c>
      <c r="B426" s="102">
        <v>2</v>
      </c>
      <c r="C426" s="102">
        <v>118</v>
      </c>
      <c r="D426" s="101" t="s">
        <v>4</v>
      </c>
      <c r="E426" s="102">
        <v>836</v>
      </c>
      <c r="F426" s="101" t="s">
        <v>311</v>
      </c>
      <c r="G426" s="102" t="s">
        <v>304</v>
      </c>
      <c r="H426" s="101" t="s">
        <v>92</v>
      </c>
      <c r="I426" s="102">
        <v>3</v>
      </c>
      <c r="J426" s="102">
        <v>14</v>
      </c>
      <c r="K426" s="102">
        <v>38</v>
      </c>
    </row>
    <row r="427" spans="1:11" ht="30" customHeight="1">
      <c r="A427" s="102">
        <v>101</v>
      </c>
      <c r="B427" s="102">
        <v>2</v>
      </c>
      <c r="C427" s="102">
        <v>118</v>
      </c>
      <c r="D427" s="101" t="s">
        <v>4</v>
      </c>
      <c r="E427" s="102">
        <v>836</v>
      </c>
      <c r="F427" s="101" t="s">
        <v>311</v>
      </c>
      <c r="G427" s="102" t="s">
        <v>304</v>
      </c>
      <c r="H427" s="101" t="s">
        <v>92</v>
      </c>
      <c r="I427" s="102">
        <v>4</v>
      </c>
      <c r="J427" s="102">
        <v>15</v>
      </c>
      <c r="K427" s="102">
        <v>36</v>
      </c>
    </row>
    <row r="428" spans="1:11" ht="30" customHeight="1">
      <c r="A428" s="102">
        <v>101</v>
      </c>
      <c r="B428" s="102">
        <v>2</v>
      </c>
      <c r="C428" s="102">
        <v>118</v>
      </c>
      <c r="D428" s="101" t="s">
        <v>4</v>
      </c>
      <c r="E428" s="102">
        <v>836</v>
      </c>
      <c r="F428" s="101" t="s">
        <v>311</v>
      </c>
      <c r="G428" s="102" t="s">
        <v>304</v>
      </c>
      <c r="H428" s="101" t="s">
        <v>92</v>
      </c>
      <c r="I428" s="102">
        <v>5</v>
      </c>
      <c r="J428" s="102">
        <v>0</v>
      </c>
      <c r="K428" s="102">
        <v>2</v>
      </c>
    </row>
    <row r="429" spans="1:11" ht="30" customHeight="1">
      <c r="A429" s="102">
        <v>101</v>
      </c>
      <c r="B429" s="102">
        <v>2</v>
      </c>
      <c r="C429" s="102">
        <v>118</v>
      </c>
      <c r="D429" s="101" t="s">
        <v>4</v>
      </c>
      <c r="E429" s="102">
        <v>836</v>
      </c>
      <c r="F429" s="101" t="s">
        <v>311</v>
      </c>
      <c r="G429" s="102" t="s">
        <v>304</v>
      </c>
      <c r="H429" s="101" t="s">
        <v>92</v>
      </c>
      <c r="I429" s="102">
        <v>6</v>
      </c>
      <c r="J429" s="102">
        <v>1</v>
      </c>
      <c r="K429" s="102">
        <v>0</v>
      </c>
    </row>
    <row r="430" spans="1:11" ht="30" customHeight="1">
      <c r="A430" s="102">
        <v>101</v>
      </c>
      <c r="B430" s="102">
        <v>2</v>
      </c>
      <c r="C430" s="102">
        <v>497</v>
      </c>
      <c r="D430" s="101" t="s">
        <v>356</v>
      </c>
      <c r="E430" s="102">
        <v>2936</v>
      </c>
      <c r="F430" s="101" t="s">
        <v>372</v>
      </c>
      <c r="G430" s="102" t="s">
        <v>306</v>
      </c>
      <c r="H430" s="101" t="s">
        <v>361</v>
      </c>
      <c r="I430" s="102">
        <v>1</v>
      </c>
      <c r="J430" s="102">
        <v>3</v>
      </c>
      <c r="K430" s="102">
        <v>38</v>
      </c>
    </row>
    <row r="431" spans="1:11" ht="30" customHeight="1">
      <c r="A431" s="102">
        <v>101</v>
      </c>
      <c r="B431" s="102">
        <v>2</v>
      </c>
      <c r="C431" s="102">
        <v>497</v>
      </c>
      <c r="D431" s="101" t="s">
        <v>356</v>
      </c>
      <c r="E431" s="102">
        <v>2936</v>
      </c>
      <c r="F431" s="101" t="s">
        <v>372</v>
      </c>
      <c r="G431" s="102" t="s">
        <v>306</v>
      </c>
      <c r="H431" s="101" t="s">
        <v>361</v>
      </c>
      <c r="I431" s="102">
        <v>2</v>
      </c>
      <c r="J431" s="102">
        <v>2</v>
      </c>
      <c r="K431" s="102">
        <v>34</v>
      </c>
    </row>
    <row r="432" spans="1:11" ht="30" customHeight="1">
      <c r="A432" s="102">
        <v>101</v>
      </c>
      <c r="B432" s="102">
        <v>2</v>
      </c>
      <c r="C432" s="102">
        <v>497</v>
      </c>
      <c r="D432" s="101" t="s">
        <v>356</v>
      </c>
      <c r="E432" s="102">
        <v>2936</v>
      </c>
      <c r="F432" s="101" t="s">
        <v>372</v>
      </c>
      <c r="G432" s="102" t="s">
        <v>306</v>
      </c>
      <c r="H432" s="101" t="s">
        <v>361</v>
      </c>
      <c r="I432" s="102">
        <v>3</v>
      </c>
      <c r="J432" s="102">
        <v>6</v>
      </c>
      <c r="K432" s="102">
        <v>16</v>
      </c>
    </row>
    <row r="433" spans="1:11" ht="30" customHeight="1">
      <c r="A433" s="102">
        <v>101</v>
      </c>
      <c r="B433" s="102">
        <v>2</v>
      </c>
      <c r="C433" s="102">
        <v>497</v>
      </c>
      <c r="D433" s="101" t="s">
        <v>356</v>
      </c>
      <c r="E433" s="102">
        <v>2936</v>
      </c>
      <c r="F433" s="101" t="s">
        <v>372</v>
      </c>
      <c r="G433" s="102" t="s">
        <v>306</v>
      </c>
      <c r="H433" s="101" t="s">
        <v>361</v>
      </c>
      <c r="I433" s="102">
        <v>4</v>
      </c>
      <c r="J433" s="102">
        <v>4</v>
      </c>
      <c r="K433" s="102">
        <v>12</v>
      </c>
    </row>
    <row r="434" spans="1:11" ht="30" customHeight="1">
      <c r="A434" s="102">
        <v>101</v>
      </c>
      <c r="B434" s="102">
        <v>2</v>
      </c>
      <c r="C434" s="102">
        <v>497</v>
      </c>
      <c r="D434" s="101" t="s">
        <v>356</v>
      </c>
      <c r="E434" s="102">
        <v>2936</v>
      </c>
      <c r="F434" s="101" t="s">
        <v>372</v>
      </c>
      <c r="G434" s="102" t="s">
        <v>306</v>
      </c>
      <c r="H434" s="101" t="s">
        <v>361</v>
      </c>
      <c r="I434" s="102">
        <v>5</v>
      </c>
      <c r="J434" s="102">
        <v>2</v>
      </c>
      <c r="K434" s="102">
        <v>3</v>
      </c>
    </row>
    <row r="435" spans="1:11" ht="30" customHeight="1">
      <c r="A435" s="102">
        <v>101</v>
      </c>
      <c r="B435" s="102">
        <v>2</v>
      </c>
      <c r="C435" s="102">
        <v>497</v>
      </c>
      <c r="D435" s="101" t="s">
        <v>356</v>
      </c>
      <c r="E435" s="102">
        <v>2936</v>
      </c>
      <c r="F435" s="101" t="s">
        <v>372</v>
      </c>
      <c r="G435" s="102" t="s">
        <v>317</v>
      </c>
      <c r="H435" s="101" t="s">
        <v>363</v>
      </c>
      <c r="I435" s="102">
        <v>4</v>
      </c>
      <c r="J435" s="102">
        <v>8</v>
      </c>
      <c r="K435" s="102">
        <v>35</v>
      </c>
    </row>
    <row r="436" spans="1:11" ht="30" customHeight="1">
      <c r="A436" s="102">
        <v>101</v>
      </c>
      <c r="B436" s="102">
        <v>2</v>
      </c>
      <c r="C436" s="102">
        <v>497</v>
      </c>
      <c r="D436" s="101" t="s">
        <v>356</v>
      </c>
      <c r="E436" s="102">
        <v>2936</v>
      </c>
      <c r="F436" s="101" t="s">
        <v>372</v>
      </c>
      <c r="G436" s="102" t="s">
        <v>317</v>
      </c>
      <c r="H436" s="101" t="s">
        <v>363</v>
      </c>
      <c r="I436" s="102">
        <v>5</v>
      </c>
      <c r="J436" s="102">
        <v>2</v>
      </c>
      <c r="K436" s="102">
        <v>4</v>
      </c>
    </row>
    <row r="437" spans="1:11" ht="30" customHeight="1">
      <c r="A437" s="102">
        <v>101</v>
      </c>
      <c r="B437" s="102">
        <v>2</v>
      </c>
      <c r="C437" s="102">
        <v>118</v>
      </c>
      <c r="D437" s="101" t="s">
        <v>4</v>
      </c>
      <c r="E437" s="102">
        <v>840</v>
      </c>
      <c r="F437" s="101" t="s">
        <v>312</v>
      </c>
      <c r="G437" s="102" t="s">
        <v>302</v>
      </c>
      <c r="H437" s="101" t="s">
        <v>360</v>
      </c>
      <c r="I437" s="102">
        <v>1</v>
      </c>
      <c r="J437" s="102">
        <v>6</v>
      </c>
      <c r="K437" s="102">
        <v>6</v>
      </c>
    </row>
    <row r="438" spans="1:11" ht="30" customHeight="1">
      <c r="A438" s="102">
        <v>101</v>
      </c>
      <c r="B438" s="102">
        <v>2</v>
      </c>
      <c r="C438" s="102">
        <v>118</v>
      </c>
      <c r="D438" s="101" t="s">
        <v>4</v>
      </c>
      <c r="E438" s="102">
        <v>840</v>
      </c>
      <c r="F438" s="101" t="s">
        <v>312</v>
      </c>
      <c r="G438" s="102" t="s">
        <v>302</v>
      </c>
      <c r="H438" s="101" t="s">
        <v>360</v>
      </c>
      <c r="I438" s="102">
        <v>2</v>
      </c>
      <c r="J438" s="102">
        <v>8</v>
      </c>
      <c r="K438" s="102">
        <v>8</v>
      </c>
    </row>
    <row r="439" spans="1:11" ht="30" customHeight="1">
      <c r="A439" s="102">
        <v>101</v>
      </c>
      <c r="B439" s="102">
        <v>2</v>
      </c>
      <c r="C439" s="102">
        <v>118</v>
      </c>
      <c r="D439" s="101" t="s">
        <v>4</v>
      </c>
      <c r="E439" s="102">
        <v>840</v>
      </c>
      <c r="F439" s="101" t="s">
        <v>312</v>
      </c>
      <c r="G439" s="102" t="s">
        <v>302</v>
      </c>
      <c r="H439" s="101" t="s">
        <v>360</v>
      </c>
      <c r="I439" s="102">
        <v>3</v>
      </c>
      <c r="J439" s="102">
        <v>3</v>
      </c>
      <c r="K439" s="102">
        <v>5</v>
      </c>
    </row>
    <row r="440" spans="1:11" ht="30" customHeight="1">
      <c r="A440" s="102">
        <v>101</v>
      </c>
      <c r="B440" s="102">
        <v>2</v>
      </c>
      <c r="C440" s="102">
        <v>118</v>
      </c>
      <c r="D440" s="101" t="s">
        <v>4</v>
      </c>
      <c r="E440" s="102">
        <v>840</v>
      </c>
      <c r="F440" s="101" t="s">
        <v>312</v>
      </c>
      <c r="G440" s="102" t="s">
        <v>302</v>
      </c>
      <c r="H440" s="101" t="s">
        <v>360</v>
      </c>
      <c r="I440" s="102">
        <v>5</v>
      </c>
      <c r="J440" s="102">
        <v>1</v>
      </c>
      <c r="K440" s="102">
        <v>0</v>
      </c>
    </row>
    <row r="441" spans="1:11" ht="30" customHeight="1">
      <c r="A441" s="102">
        <v>101</v>
      </c>
      <c r="B441" s="102">
        <v>2</v>
      </c>
      <c r="C441" s="102">
        <v>118</v>
      </c>
      <c r="D441" s="101" t="s">
        <v>4</v>
      </c>
      <c r="E441" s="102">
        <v>840</v>
      </c>
      <c r="F441" s="101" t="s">
        <v>312</v>
      </c>
      <c r="G441" s="102" t="s">
        <v>304</v>
      </c>
      <c r="H441" s="101" t="s">
        <v>92</v>
      </c>
      <c r="I441" s="102">
        <v>1</v>
      </c>
      <c r="J441" s="102">
        <v>8</v>
      </c>
      <c r="K441" s="102">
        <v>35</v>
      </c>
    </row>
    <row r="442" spans="1:11" ht="30" customHeight="1">
      <c r="A442" s="102">
        <v>101</v>
      </c>
      <c r="B442" s="102">
        <v>2</v>
      </c>
      <c r="C442" s="102">
        <v>118</v>
      </c>
      <c r="D442" s="101" t="s">
        <v>4</v>
      </c>
      <c r="E442" s="102">
        <v>840</v>
      </c>
      <c r="F442" s="101" t="s">
        <v>312</v>
      </c>
      <c r="G442" s="102" t="s">
        <v>304</v>
      </c>
      <c r="H442" s="101" t="s">
        <v>92</v>
      </c>
      <c r="I442" s="102">
        <v>2</v>
      </c>
      <c r="J442" s="102">
        <v>14</v>
      </c>
      <c r="K442" s="102">
        <v>29</v>
      </c>
    </row>
    <row r="443" spans="1:11" ht="30" customHeight="1">
      <c r="A443" s="102">
        <v>101</v>
      </c>
      <c r="B443" s="102">
        <v>2</v>
      </c>
      <c r="C443" s="102">
        <v>118</v>
      </c>
      <c r="D443" s="101" t="s">
        <v>4</v>
      </c>
      <c r="E443" s="102">
        <v>840</v>
      </c>
      <c r="F443" s="101" t="s">
        <v>312</v>
      </c>
      <c r="G443" s="102" t="s">
        <v>304</v>
      </c>
      <c r="H443" s="101" t="s">
        <v>92</v>
      </c>
      <c r="I443" s="102">
        <v>3</v>
      </c>
      <c r="J443" s="102">
        <v>25</v>
      </c>
      <c r="K443" s="102">
        <v>29</v>
      </c>
    </row>
    <row r="444" spans="1:11" ht="30" customHeight="1">
      <c r="A444" s="102">
        <v>101</v>
      </c>
      <c r="B444" s="102">
        <v>2</v>
      </c>
      <c r="C444" s="102">
        <v>118</v>
      </c>
      <c r="D444" s="101" t="s">
        <v>4</v>
      </c>
      <c r="E444" s="102">
        <v>840</v>
      </c>
      <c r="F444" s="101" t="s">
        <v>312</v>
      </c>
      <c r="G444" s="102" t="s">
        <v>304</v>
      </c>
      <c r="H444" s="101" t="s">
        <v>92</v>
      </c>
      <c r="I444" s="102">
        <v>4</v>
      </c>
      <c r="J444" s="102">
        <v>17</v>
      </c>
      <c r="K444" s="102">
        <v>40</v>
      </c>
    </row>
    <row r="445" spans="1:11" ht="30" customHeight="1">
      <c r="A445" s="102">
        <v>101</v>
      </c>
      <c r="B445" s="102">
        <v>2</v>
      </c>
      <c r="C445" s="102">
        <v>118</v>
      </c>
      <c r="D445" s="101" t="s">
        <v>4</v>
      </c>
      <c r="E445" s="102">
        <v>840</v>
      </c>
      <c r="F445" s="101" t="s">
        <v>312</v>
      </c>
      <c r="G445" s="102" t="s">
        <v>304</v>
      </c>
      <c r="H445" s="101" t="s">
        <v>92</v>
      </c>
      <c r="I445" s="102">
        <v>5</v>
      </c>
      <c r="J445" s="102">
        <v>1</v>
      </c>
      <c r="K445" s="102">
        <v>0</v>
      </c>
    </row>
    <row r="446" spans="1:11" ht="30" customHeight="1">
      <c r="A446" s="102">
        <v>101</v>
      </c>
      <c r="B446" s="102">
        <v>2</v>
      </c>
      <c r="C446" s="102">
        <v>118</v>
      </c>
      <c r="D446" s="101" t="s">
        <v>4</v>
      </c>
      <c r="E446" s="102">
        <v>2901</v>
      </c>
      <c r="F446" s="101" t="s">
        <v>314</v>
      </c>
      <c r="G446" s="102" t="s">
        <v>302</v>
      </c>
      <c r="H446" s="101" t="s">
        <v>360</v>
      </c>
      <c r="I446" s="102">
        <v>1</v>
      </c>
      <c r="J446" s="102">
        <v>16</v>
      </c>
      <c r="K446" s="102">
        <v>13</v>
      </c>
    </row>
    <row r="447" spans="1:11" ht="30" customHeight="1">
      <c r="A447" s="102">
        <v>101</v>
      </c>
      <c r="B447" s="102">
        <v>2</v>
      </c>
      <c r="C447" s="102">
        <v>118</v>
      </c>
      <c r="D447" s="101" t="s">
        <v>4</v>
      </c>
      <c r="E447" s="102">
        <v>2901</v>
      </c>
      <c r="F447" s="101" t="s">
        <v>314</v>
      </c>
      <c r="G447" s="102" t="s">
        <v>302</v>
      </c>
      <c r="H447" s="101" t="s">
        <v>360</v>
      </c>
      <c r="I447" s="102">
        <v>2</v>
      </c>
      <c r="J447" s="102">
        <v>14</v>
      </c>
      <c r="K447" s="102">
        <v>9</v>
      </c>
    </row>
    <row r="448" spans="1:11" ht="30" customHeight="1">
      <c r="A448" s="102">
        <v>101</v>
      </c>
      <c r="B448" s="102">
        <v>2</v>
      </c>
      <c r="C448" s="102">
        <v>118</v>
      </c>
      <c r="D448" s="101" t="s">
        <v>4</v>
      </c>
      <c r="E448" s="102">
        <v>2901</v>
      </c>
      <c r="F448" s="101" t="s">
        <v>314</v>
      </c>
      <c r="G448" s="102" t="s">
        <v>302</v>
      </c>
      <c r="H448" s="101" t="s">
        <v>360</v>
      </c>
      <c r="I448" s="102">
        <v>3</v>
      </c>
      <c r="J448" s="102">
        <v>8</v>
      </c>
      <c r="K448" s="102">
        <v>8</v>
      </c>
    </row>
    <row r="449" spans="1:11" ht="30" customHeight="1">
      <c r="A449" s="102">
        <v>101</v>
      </c>
      <c r="B449" s="102">
        <v>2</v>
      </c>
      <c r="C449" s="102">
        <v>118</v>
      </c>
      <c r="D449" s="101" t="s">
        <v>4</v>
      </c>
      <c r="E449" s="102">
        <v>2901</v>
      </c>
      <c r="F449" s="101" t="s">
        <v>314</v>
      </c>
      <c r="G449" s="102" t="s">
        <v>302</v>
      </c>
      <c r="H449" s="101" t="s">
        <v>360</v>
      </c>
      <c r="I449" s="102">
        <v>4</v>
      </c>
      <c r="J449" s="102">
        <v>4</v>
      </c>
      <c r="K449" s="102">
        <v>1</v>
      </c>
    </row>
    <row r="450" spans="1:11" ht="30" customHeight="1">
      <c r="A450" s="102">
        <v>101</v>
      </c>
      <c r="B450" s="102">
        <v>2</v>
      </c>
      <c r="C450" s="102">
        <v>118</v>
      </c>
      <c r="D450" s="101" t="s">
        <v>4</v>
      </c>
      <c r="E450" s="102">
        <v>2901</v>
      </c>
      <c r="F450" s="101" t="s">
        <v>314</v>
      </c>
      <c r="G450" s="102" t="s">
        <v>302</v>
      </c>
      <c r="H450" s="101" t="s">
        <v>360</v>
      </c>
      <c r="I450" s="102">
        <v>5</v>
      </c>
      <c r="J450" s="102">
        <v>1</v>
      </c>
      <c r="K450" s="102">
        <v>1</v>
      </c>
    </row>
    <row r="451" spans="1:11" ht="30" customHeight="1">
      <c r="A451" s="102">
        <v>101</v>
      </c>
      <c r="B451" s="102">
        <v>2</v>
      </c>
      <c r="C451" s="102">
        <v>121</v>
      </c>
      <c r="D451" s="101" t="s">
        <v>365</v>
      </c>
      <c r="E451" s="102">
        <v>4081</v>
      </c>
      <c r="F451" s="101" t="s">
        <v>338</v>
      </c>
      <c r="G451" s="102" t="s">
        <v>304</v>
      </c>
      <c r="H451" s="101" t="s">
        <v>92</v>
      </c>
      <c r="I451" s="102">
        <v>1</v>
      </c>
      <c r="J451" s="102">
        <v>35</v>
      </c>
      <c r="K451" s="102">
        <v>3</v>
      </c>
    </row>
    <row r="452" spans="1:11" ht="30" customHeight="1">
      <c r="A452" s="102">
        <v>101</v>
      </c>
      <c r="B452" s="102">
        <v>2</v>
      </c>
      <c r="C452" s="102">
        <v>121</v>
      </c>
      <c r="D452" s="101" t="s">
        <v>365</v>
      </c>
      <c r="E452" s="102">
        <v>4081</v>
      </c>
      <c r="F452" s="101" t="s">
        <v>338</v>
      </c>
      <c r="G452" s="102" t="s">
        <v>304</v>
      </c>
      <c r="H452" s="101" t="s">
        <v>92</v>
      </c>
      <c r="I452" s="102">
        <v>2</v>
      </c>
      <c r="J452" s="102">
        <v>36</v>
      </c>
      <c r="K452" s="102">
        <v>2</v>
      </c>
    </row>
    <row r="453" spans="1:11" ht="30" customHeight="1">
      <c r="A453" s="102">
        <v>101</v>
      </c>
      <c r="B453" s="102">
        <v>2</v>
      </c>
      <c r="C453" s="102">
        <v>121</v>
      </c>
      <c r="D453" s="101" t="s">
        <v>365</v>
      </c>
      <c r="E453" s="102">
        <v>862</v>
      </c>
      <c r="F453" s="101" t="s">
        <v>332</v>
      </c>
      <c r="G453" s="102" t="s">
        <v>309</v>
      </c>
      <c r="H453" s="101" t="s">
        <v>362</v>
      </c>
      <c r="I453" s="102">
        <v>1</v>
      </c>
      <c r="J453" s="102">
        <v>0</v>
      </c>
      <c r="K453" s="102">
        <v>1</v>
      </c>
    </row>
    <row r="454" spans="1:11" ht="30" customHeight="1">
      <c r="A454" s="102">
        <v>101</v>
      </c>
      <c r="B454" s="102">
        <v>2</v>
      </c>
      <c r="C454" s="102">
        <v>121</v>
      </c>
      <c r="D454" s="101" t="s">
        <v>365</v>
      </c>
      <c r="E454" s="102">
        <v>862</v>
      </c>
      <c r="F454" s="101" t="s">
        <v>332</v>
      </c>
      <c r="G454" s="102" t="s">
        <v>309</v>
      </c>
      <c r="H454" s="101" t="s">
        <v>362</v>
      </c>
      <c r="I454" s="102">
        <v>2</v>
      </c>
      <c r="J454" s="102">
        <v>1</v>
      </c>
      <c r="K454" s="102">
        <v>0</v>
      </c>
    </row>
    <row r="455" spans="1:11" ht="30" customHeight="1">
      <c r="A455" s="102">
        <v>101</v>
      </c>
      <c r="B455" s="102">
        <v>2</v>
      </c>
      <c r="C455" s="102">
        <v>121</v>
      </c>
      <c r="D455" s="101" t="s">
        <v>365</v>
      </c>
      <c r="E455" s="102">
        <v>862</v>
      </c>
      <c r="F455" s="101" t="s">
        <v>332</v>
      </c>
      <c r="G455" s="102" t="s">
        <v>309</v>
      </c>
      <c r="H455" s="101" t="s">
        <v>362</v>
      </c>
      <c r="I455" s="102">
        <v>3</v>
      </c>
      <c r="J455" s="102">
        <v>2</v>
      </c>
      <c r="K455" s="102">
        <v>1</v>
      </c>
    </row>
    <row r="456" spans="1:11" ht="30" customHeight="1">
      <c r="A456" s="102">
        <v>101</v>
      </c>
      <c r="B456" s="102">
        <v>2</v>
      </c>
      <c r="C456" s="102">
        <v>121</v>
      </c>
      <c r="D456" s="101" t="s">
        <v>365</v>
      </c>
      <c r="E456" s="102">
        <v>862</v>
      </c>
      <c r="F456" s="101" t="s">
        <v>332</v>
      </c>
      <c r="G456" s="102" t="s">
        <v>309</v>
      </c>
      <c r="H456" s="101" t="s">
        <v>362</v>
      </c>
      <c r="I456" s="102">
        <v>5</v>
      </c>
      <c r="J456" s="102">
        <v>1</v>
      </c>
      <c r="K456" s="102">
        <v>0</v>
      </c>
    </row>
    <row r="457" spans="1:11" ht="30" customHeight="1">
      <c r="A457" s="102">
        <v>101</v>
      </c>
      <c r="B457" s="102">
        <v>2</v>
      </c>
      <c r="C457" s="102">
        <v>121</v>
      </c>
      <c r="D457" s="101" t="s">
        <v>365</v>
      </c>
      <c r="E457" s="102">
        <v>862</v>
      </c>
      <c r="F457" s="101" t="s">
        <v>332</v>
      </c>
      <c r="G457" s="102" t="s">
        <v>309</v>
      </c>
      <c r="H457" s="101" t="s">
        <v>362</v>
      </c>
      <c r="I457" s="102">
        <v>6</v>
      </c>
      <c r="J457" s="102">
        <v>1</v>
      </c>
      <c r="K457" s="102">
        <v>0</v>
      </c>
    </row>
    <row r="458" spans="1:11" ht="30" customHeight="1">
      <c r="A458" s="102">
        <v>101</v>
      </c>
      <c r="B458" s="102">
        <v>2</v>
      </c>
      <c r="C458" s="102">
        <v>121</v>
      </c>
      <c r="D458" s="101" t="s">
        <v>365</v>
      </c>
      <c r="E458" s="102">
        <v>862</v>
      </c>
      <c r="F458" s="101" t="s">
        <v>332</v>
      </c>
      <c r="G458" s="102" t="s">
        <v>302</v>
      </c>
      <c r="H458" s="101" t="s">
        <v>360</v>
      </c>
      <c r="I458" s="102">
        <v>1</v>
      </c>
      <c r="J458" s="102">
        <v>14</v>
      </c>
      <c r="K458" s="102">
        <v>8</v>
      </c>
    </row>
    <row r="459" spans="1:11" ht="30" customHeight="1">
      <c r="A459" s="102">
        <v>101</v>
      </c>
      <c r="B459" s="102">
        <v>2</v>
      </c>
      <c r="C459" s="102">
        <v>121</v>
      </c>
      <c r="D459" s="101" t="s">
        <v>365</v>
      </c>
      <c r="E459" s="102">
        <v>862</v>
      </c>
      <c r="F459" s="101" t="s">
        <v>332</v>
      </c>
      <c r="G459" s="102" t="s">
        <v>302</v>
      </c>
      <c r="H459" s="101" t="s">
        <v>360</v>
      </c>
      <c r="I459" s="102">
        <v>2</v>
      </c>
      <c r="J459" s="102">
        <v>13</v>
      </c>
      <c r="K459" s="102">
        <v>6</v>
      </c>
    </row>
    <row r="460" spans="1:11" ht="30" customHeight="1">
      <c r="A460" s="102">
        <v>101</v>
      </c>
      <c r="B460" s="102">
        <v>2</v>
      </c>
      <c r="C460" s="102">
        <v>121</v>
      </c>
      <c r="D460" s="101" t="s">
        <v>365</v>
      </c>
      <c r="E460" s="102">
        <v>862</v>
      </c>
      <c r="F460" s="101" t="s">
        <v>332</v>
      </c>
      <c r="G460" s="102" t="s">
        <v>302</v>
      </c>
      <c r="H460" s="101" t="s">
        <v>360</v>
      </c>
      <c r="I460" s="102">
        <v>3</v>
      </c>
      <c r="J460" s="102">
        <v>4</v>
      </c>
      <c r="K460" s="102">
        <v>2</v>
      </c>
    </row>
    <row r="461" spans="1:11" ht="30" customHeight="1">
      <c r="A461" s="102">
        <v>101</v>
      </c>
      <c r="B461" s="102">
        <v>2</v>
      </c>
      <c r="C461" s="102">
        <v>121</v>
      </c>
      <c r="D461" s="101" t="s">
        <v>365</v>
      </c>
      <c r="E461" s="102">
        <v>862</v>
      </c>
      <c r="F461" s="101" t="s">
        <v>332</v>
      </c>
      <c r="G461" s="102" t="s">
        <v>302</v>
      </c>
      <c r="H461" s="101" t="s">
        <v>360</v>
      </c>
      <c r="I461" s="102">
        <v>4</v>
      </c>
      <c r="J461" s="102">
        <v>1</v>
      </c>
      <c r="K461" s="102">
        <v>0</v>
      </c>
    </row>
    <row r="462" spans="1:11" ht="30" customHeight="1">
      <c r="A462" s="102">
        <v>101</v>
      </c>
      <c r="B462" s="102">
        <v>2</v>
      </c>
      <c r="C462" s="102">
        <v>121</v>
      </c>
      <c r="D462" s="101" t="s">
        <v>365</v>
      </c>
      <c r="E462" s="102">
        <v>862</v>
      </c>
      <c r="F462" s="101" t="s">
        <v>332</v>
      </c>
      <c r="G462" s="102" t="s">
        <v>304</v>
      </c>
      <c r="H462" s="101" t="s">
        <v>92</v>
      </c>
      <c r="I462" s="102">
        <v>1</v>
      </c>
      <c r="J462" s="102">
        <v>28</v>
      </c>
      <c r="K462" s="102">
        <v>20</v>
      </c>
    </row>
    <row r="463" spans="1:11" ht="30" customHeight="1">
      <c r="A463" s="102">
        <v>101</v>
      </c>
      <c r="B463" s="102">
        <v>2</v>
      </c>
      <c r="C463" s="102">
        <v>121</v>
      </c>
      <c r="D463" s="101" t="s">
        <v>365</v>
      </c>
      <c r="E463" s="102">
        <v>862</v>
      </c>
      <c r="F463" s="101" t="s">
        <v>332</v>
      </c>
      <c r="G463" s="102" t="s">
        <v>304</v>
      </c>
      <c r="H463" s="101" t="s">
        <v>92</v>
      </c>
      <c r="I463" s="102">
        <v>2</v>
      </c>
      <c r="J463" s="102">
        <v>23</v>
      </c>
      <c r="K463" s="102">
        <v>21</v>
      </c>
    </row>
    <row r="464" spans="1:11" ht="30" customHeight="1">
      <c r="A464" s="102">
        <v>101</v>
      </c>
      <c r="B464" s="102">
        <v>2</v>
      </c>
      <c r="C464" s="102">
        <v>121</v>
      </c>
      <c r="D464" s="101" t="s">
        <v>365</v>
      </c>
      <c r="E464" s="102">
        <v>862</v>
      </c>
      <c r="F464" s="101" t="s">
        <v>332</v>
      </c>
      <c r="G464" s="102" t="s">
        <v>304</v>
      </c>
      <c r="H464" s="101" t="s">
        <v>92</v>
      </c>
      <c r="I464" s="102">
        <v>3</v>
      </c>
      <c r="J464" s="102">
        <v>28</v>
      </c>
      <c r="K464" s="102">
        <v>15</v>
      </c>
    </row>
    <row r="465" spans="1:11" ht="30" customHeight="1">
      <c r="A465" s="102">
        <v>101</v>
      </c>
      <c r="B465" s="102">
        <v>2</v>
      </c>
      <c r="C465" s="102">
        <v>121</v>
      </c>
      <c r="D465" s="101" t="s">
        <v>365</v>
      </c>
      <c r="E465" s="102">
        <v>862</v>
      </c>
      <c r="F465" s="101" t="s">
        <v>332</v>
      </c>
      <c r="G465" s="102" t="s">
        <v>304</v>
      </c>
      <c r="H465" s="101" t="s">
        <v>92</v>
      </c>
      <c r="I465" s="102">
        <v>4</v>
      </c>
      <c r="J465" s="102">
        <v>28</v>
      </c>
      <c r="K465" s="102">
        <v>21</v>
      </c>
    </row>
    <row r="466" spans="1:11" ht="30" customHeight="1">
      <c r="A466" s="102">
        <v>101</v>
      </c>
      <c r="B466" s="102">
        <v>2</v>
      </c>
      <c r="C466" s="102">
        <v>121</v>
      </c>
      <c r="D466" s="101" t="s">
        <v>365</v>
      </c>
      <c r="E466" s="102">
        <v>862</v>
      </c>
      <c r="F466" s="101" t="s">
        <v>332</v>
      </c>
      <c r="G466" s="102" t="s">
        <v>304</v>
      </c>
      <c r="H466" s="101" t="s">
        <v>92</v>
      </c>
      <c r="I466" s="102">
        <v>5</v>
      </c>
      <c r="J466" s="102">
        <v>6</v>
      </c>
      <c r="K466" s="102">
        <v>0</v>
      </c>
    </row>
    <row r="467" spans="1:11" ht="30" customHeight="1">
      <c r="A467" s="102">
        <v>101</v>
      </c>
      <c r="B467" s="102">
        <v>2</v>
      </c>
      <c r="C467" s="102">
        <v>121</v>
      </c>
      <c r="D467" s="101" t="s">
        <v>365</v>
      </c>
      <c r="E467" s="102">
        <v>862</v>
      </c>
      <c r="F467" s="101" t="s">
        <v>332</v>
      </c>
      <c r="G467" s="102" t="s">
        <v>304</v>
      </c>
      <c r="H467" s="101" t="s">
        <v>92</v>
      </c>
      <c r="I467" s="102">
        <v>6</v>
      </c>
      <c r="J467" s="102">
        <v>1</v>
      </c>
      <c r="K467" s="102">
        <v>0</v>
      </c>
    </row>
    <row r="468" spans="1:11" ht="30" customHeight="1">
      <c r="A468" s="102">
        <v>101</v>
      </c>
      <c r="B468" s="102">
        <v>2</v>
      </c>
      <c r="C468" s="102">
        <v>123</v>
      </c>
      <c r="D468" s="101" t="s">
        <v>9</v>
      </c>
      <c r="E468" s="102">
        <v>878</v>
      </c>
      <c r="F468" s="101" t="s">
        <v>348</v>
      </c>
      <c r="G468" s="102" t="s">
        <v>302</v>
      </c>
      <c r="H468" s="101" t="s">
        <v>303</v>
      </c>
      <c r="I468" s="102">
        <v>1</v>
      </c>
      <c r="J468" s="102">
        <v>3</v>
      </c>
      <c r="K468" s="102">
        <v>4</v>
      </c>
    </row>
    <row r="469" spans="1:11" ht="30" customHeight="1">
      <c r="A469" s="102">
        <v>101</v>
      </c>
      <c r="B469" s="102">
        <v>2</v>
      </c>
      <c r="C469" s="102">
        <v>123</v>
      </c>
      <c r="D469" s="101" t="s">
        <v>9</v>
      </c>
      <c r="E469" s="102">
        <v>878</v>
      </c>
      <c r="F469" s="101" t="s">
        <v>348</v>
      </c>
      <c r="G469" s="102" t="s">
        <v>302</v>
      </c>
      <c r="H469" s="101" t="s">
        <v>303</v>
      </c>
      <c r="I469" s="102">
        <v>2</v>
      </c>
      <c r="J469" s="102">
        <v>6</v>
      </c>
      <c r="K469" s="102">
        <v>3</v>
      </c>
    </row>
    <row r="470" spans="1:11" ht="30" customHeight="1">
      <c r="A470" s="102">
        <v>101</v>
      </c>
      <c r="B470" s="102">
        <v>2</v>
      </c>
      <c r="C470" s="102">
        <v>123</v>
      </c>
      <c r="D470" s="101" t="s">
        <v>9</v>
      </c>
      <c r="E470" s="102">
        <v>878</v>
      </c>
      <c r="F470" s="101" t="s">
        <v>348</v>
      </c>
      <c r="G470" s="102" t="s">
        <v>302</v>
      </c>
      <c r="H470" s="101" t="s">
        <v>303</v>
      </c>
      <c r="I470" s="102">
        <v>3</v>
      </c>
      <c r="J470" s="102">
        <v>2</v>
      </c>
      <c r="K470" s="102">
        <v>1</v>
      </c>
    </row>
    <row r="471" spans="1:11" ht="30" customHeight="1">
      <c r="A471" s="102">
        <v>101</v>
      </c>
      <c r="B471" s="102">
        <v>2</v>
      </c>
      <c r="C471" s="102">
        <v>123</v>
      </c>
      <c r="D471" s="101" t="s">
        <v>9</v>
      </c>
      <c r="E471" s="102">
        <v>878</v>
      </c>
      <c r="F471" s="101" t="s">
        <v>348</v>
      </c>
      <c r="G471" s="102" t="s">
        <v>304</v>
      </c>
      <c r="H471" s="101" t="s">
        <v>92</v>
      </c>
      <c r="I471" s="102">
        <v>1</v>
      </c>
      <c r="J471" s="102">
        <v>21</v>
      </c>
      <c r="K471" s="102">
        <v>25</v>
      </c>
    </row>
    <row r="472" spans="1:11" ht="30" customHeight="1">
      <c r="A472" s="102">
        <v>101</v>
      </c>
      <c r="B472" s="102">
        <v>2</v>
      </c>
      <c r="C472" s="102">
        <v>123</v>
      </c>
      <c r="D472" s="101" t="s">
        <v>9</v>
      </c>
      <c r="E472" s="102">
        <v>878</v>
      </c>
      <c r="F472" s="101" t="s">
        <v>348</v>
      </c>
      <c r="G472" s="102" t="s">
        <v>304</v>
      </c>
      <c r="H472" s="101" t="s">
        <v>92</v>
      </c>
      <c r="I472" s="102">
        <v>2</v>
      </c>
      <c r="J472" s="102">
        <v>21</v>
      </c>
      <c r="K472" s="102">
        <v>27</v>
      </c>
    </row>
    <row r="473" spans="1:11" ht="30" customHeight="1">
      <c r="A473" s="102">
        <v>101</v>
      </c>
      <c r="B473" s="102">
        <v>2</v>
      </c>
      <c r="C473" s="102">
        <v>123</v>
      </c>
      <c r="D473" s="101" t="s">
        <v>9</v>
      </c>
      <c r="E473" s="102">
        <v>878</v>
      </c>
      <c r="F473" s="101" t="s">
        <v>348</v>
      </c>
      <c r="G473" s="102" t="s">
        <v>304</v>
      </c>
      <c r="H473" s="101" t="s">
        <v>92</v>
      </c>
      <c r="I473" s="102">
        <v>3</v>
      </c>
      <c r="J473" s="102">
        <v>22</v>
      </c>
      <c r="K473" s="102">
        <v>24</v>
      </c>
    </row>
    <row r="474" spans="1:11" ht="30" customHeight="1">
      <c r="A474" s="102">
        <v>101</v>
      </c>
      <c r="B474" s="102">
        <v>2</v>
      </c>
      <c r="C474" s="102">
        <v>123</v>
      </c>
      <c r="D474" s="101" t="s">
        <v>9</v>
      </c>
      <c r="E474" s="102">
        <v>878</v>
      </c>
      <c r="F474" s="101" t="s">
        <v>348</v>
      </c>
      <c r="G474" s="102" t="s">
        <v>304</v>
      </c>
      <c r="H474" s="101" t="s">
        <v>92</v>
      </c>
      <c r="I474" s="102">
        <v>4</v>
      </c>
      <c r="J474" s="102">
        <v>23</v>
      </c>
      <c r="K474" s="102">
        <v>31</v>
      </c>
    </row>
    <row r="475" spans="1:11" ht="30" customHeight="1">
      <c r="A475" s="102">
        <v>101</v>
      </c>
      <c r="B475" s="102">
        <v>2</v>
      </c>
      <c r="C475" s="102">
        <v>123</v>
      </c>
      <c r="D475" s="101" t="s">
        <v>9</v>
      </c>
      <c r="E475" s="102">
        <v>878</v>
      </c>
      <c r="F475" s="101" t="s">
        <v>348</v>
      </c>
      <c r="G475" s="102" t="s">
        <v>304</v>
      </c>
      <c r="H475" s="101" t="s">
        <v>92</v>
      </c>
      <c r="I475" s="102">
        <v>6</v>
      </c>
      <c r="J475" s="102">
        <v>0</v>
      </c>
      <c r="K475" s="102">
        <v>1</v>
      </c>
    </row>
    <row r="476" spans="1:11" ht="30" customHeight="1">
      <c r="A476" s="102">
        <v>101</v>
      </c>
      <c r="B476" s="102">
        <v>2</v>
      </c>
      <c r="C476" s="102">
        <v>121</v>
      </c>
      <c r="D476" s="101" t="s">
        <v>365</v>
      </c>
      <c r="E476" s="102">
        <v>861</v>
      </c>
      <c r="F476" s="101" t="s">
        <v>331</v>
      </c>
      <c r="G476" s="102" t="s">
        <v>302</v>
      </c>
      <c r="H476" s="101" t="s">
        <v>360</v>
      </c>
      <c r="I476" s="102">
        <v>1</v>
      </c>
      <c r="J476" s="102">
        <v>13</v>
      </c>
      <c r="K476" s="102">
        <v>1</v>
      </c>
    </row>
    <row r="477" spans="1:11" ht="30" customHeight="1">
      <c r="A477" s="102">
        <v>101</v>
      </c>
      <c r="B477" s="102">
        <v>2</v>
      </c>
      <c r="C477" s="102">
        <v>121</v>
      </c>
      <c r="D477" s="101" t="s">
        <v>365</v>
      </c>
      <c r="E477" s="102">
        <v>861</v>
      </c>
      <c r="F477" s="101" t="s">
        <v>331</v>
      </c>
      <c r="G477" s="102" t="s">
        <v>302</v>
      </c>
      <c r="H477" s="101" t="s">
        <v>360</v>
      </c>
      <c r="I477" s="102">
        <v>2</v>
      </c>
      <c r="J477" s="102">
        <v>10</v>
      </c>
      <c r="K477" s="102">
        <v>5</v>
      </c>
    </row>
    <row r="478" spans="1:11" ht="30" customHeight="1">
      <c r="A478" s="102">
        <v>101</v>
      </c>
      <c r="B478" s="102">
        <v>2</v>
      </c>
      <c r="C478" s="102">
        <v>121</v>
      </c>
      <c r="D478" s="101" t="s">
        <v>365</v>
      </c>
      <c r="E478" s="102">
        <v>861</v>
      </c>
      <c r="F478" s="101" t="s">
        <v>331</v>
      </c>
      <c r="G478" s="102" t="s">
        <v>302</v>
      </c>
      <c r="H478" s="101" t="s">
        <v>360</v>
      </c>
      <c r="I478" s="102">
        <v>3</v>
      </c>
      <c r="J478" s="102">
        <v>1</v>
      </c>
      <c r="K478" s="102">
        <v>0</v>
      </c>
    </row>
    <row r="479" spans="1:11" ht="30" customHeight="1">
      <c r="A479" s="102">
        <v>101</v>
      </c>
      <c r="B479" s="102">
        <v>2</v>
      </c>
      <c r="C479" s="102">
        <v>121</v>
      </c>
      <c r="D479" s="101" t="s">
        <v>365</v>
      </c>
      <c r="E479" s="102">
        <v>861</v>
      </c>
      <c r="F479" s="101" t="s">
        <v>331</v>
      </c>
      <c r="G479" s="102" t="s">
        <v>302</v>
      </c>
      <c r="H479" s="101" t="s">
        <v>360</v>
      </c>
      <c r="I479" s="102">
        <v>4</v>
      </c>
      <c r="J479" s="102">
        <v>1</v>
      </c>
      <c r="K479" s="102">
        <v>0</v>
      </c>
    </row>
    <row r="480" spans="1:11" ht="30" customHeight="1">
      <c r="A480" s="102">
        <v>101</v>
      </c>
      <c r="B480" s="102">
        <v>2</v>
      </c>
      <c r="C480" s="102">
        <v>121</v>
      </c>
      <c r="D480" s="101" t="s">
        <v>365</v>
      </c>
      <c r="E480" s="102">
        <v>861</v>
      </c>
      <c r="F480" s="101" t="s">
        <v>331</v>
      </c>
      <c r="G480" s="102" t="s">
        <v>304</v>
      </c>
      <c r="H480" s="101" t="s">
        <v>92</v>
      </c>
      <c r="I480" s="102">
        <v>1</v>
      </c>
      <c r="J480" s="102">
        <v>32</v>
      </c>
      <c r="K480" s="102">
        <v>15</v>
      </c>
    </row>
    <row r="481" spans="1:11" ht="30" customHeight="1">
      <c r="A481" s="102">
        <v>101</v>
      </c>
      <c r="B481" s="102">
        <v>2</v>
      </c>
      <c r="C481" s="102">
        <v>121</v>
      </c>
      <c r="D481" s="101" t="s">
        <v>365</v>
      </c>
      <c r="E481" s="102">
        <v>861</v>
      </c>
      <c r="F481" s="101" t="s">
        <v>331</v>
      </c>
      <c r="G481" s="102" t="s">
        <v>304</v>
      </c>
      <c r="H481" s="101" t="s">
        <v>92</v>
      </c>
      <c r="I481" s="102">
        <v>2</v>
      </c>
      <c r="J481" s="102">
        <v>36</v>
      </c>
      <c r="K481" s="102">
        <v>10</v>
      </c>
    </row>
    <row r="482" spans="1:11" ht="30" customHeight="1">
      <c r="A482" s="102">
        <v>101</v>
      </c>
      <c r="B482" s="102">
        <v>2</v>
      </c>
      <c r="C482" s="102">
        <v>121</v>
      </c>
      <c r="D482" s="101" t="s">
        <v>365</v>
      </c>
      <c r="E482" s="102">
        <v>861</v>
      </c>
      <c r="F482" s="101" t="s">
        <v>331</v>
      </c>
      <c r="G482" s="102" t="s">
        <v>304</v>
      </c>
      <c r="H482" s="101" t="s">
        <v>92</v>
      </c>
      <c r="I482" s="102">
        <v>3</v>
      </c>
      <c r="J482" s="102">
        <v>31</v>
      </c>
      <c r="K482" s="102">
        <v>13</v>
      </c>
    </row>
    <row r="483" spans="1:11" ht="30" customHeight="1">
      <c r="A483" s="102">
        <v>101</v>
      </c>
      <c r="B483" s="102">
        <v>2</v>
      </c>
      <c r="C483" s="102">
        <v>121</v>
      </c>
      <c r="D483" s="101" t="s">
        <v>365</v>
      </c>
      <c r="E483" s="102">
        <v>861</v>
      </c>
      <c r="F483" s="101" t="s">
        <v>331</v>
      </c>
      <c r="G483" s="102" t="s">
        <v>304</v>
      </c>
      <c r="H483" s="101" t="s">
        <v>92</v>
      </c>
      <c r="I483" s="102">
        <v>4</v>
      </c>
      <c r="J483" s="102">
        <v>32</v>
      </c>
      <c r="K483" s="102">
        <v>8</v>
      </c>
    </row>
    <row r="484" spans="1:11" ht="30" customHeight="1">
      <c r="A484" s="102">
        <v>101</v>
      </c>
      <c r="B484" s="102">
        <v>2</v>
      </c>
      <c r="C484" s="102">
        <v>121</v>
      </c>
      <c r="D484" s="101" t="s">
        <v>365</v>
      </c>
      <c r="E484" s="102">
        <v>861</v>
      </c>
      <c r="F484" s="101" t="s">
        <v>331</v>
      </c>
      <c r="G484" s="102" t="s">
        <v>304</v>
      </c>
      <c r="H484" s="101" t="s">
        <v>92</v>
      </c>
      <c r="I484" s="102">
        <v>5</v>
      </c>
      <c r="J484" s="102">
        <v>4</v>
      </c>
      <c r="K484" s="102">
        <v>1</v>
      </c>
    </row>
    <row r="485" spans="1:11" ht="30" customHeight="1">
      <c r="A485" s="102">
        <v>101</v>
      </c>
      <c r="B485" s="102">
        <v>2</v>
      </c>
      <c r="C485" s="102">
        <v>574</v>
      </c>
      <c r="D485" s="101" t="s">
        <v>379</v>
      </c>
      <c r="E485" s="102">
        <v>3747</v>
      </c>
      <c r="F485" s="101" t="s">
        <v>380</v>
      </c>
      <c r="G485" s="102" t="s">
        <v>302</v>
      </c>
      <c r="H485" s="101" t="s">
        <v>360</v>
      </c>
      <c r="I485" s="102">
        <v>1</v>
      </c>
      <c r="J485" s="102">
        <v>8</v>
      </c>
      <c r="K485" s="102">
        <v>6</v>
      </c>
    </row>
    <row r="486" spans="1:11" ht="30" customHeight="1">
      <c r="A486" s="102">
        <v>101</v>
      </c>
      <c r="B486" s="102">
        <v>2</v>
      </c>
      <c r="C486" s="102">
        <v>574</v>
      </c>
      <c r="D486" s="101" t="s">
        <v>379</v>
      </c>
      <c r="E486" s="102">
        <v>3747</v>
      </c>
      <c r="F486" s="101" t="s">
        <v>380</v>
      </c>
      <c r="G486" s="102" t="s">
        <v>302</v>
      </c>
      <c r="H486" s="101" t="s">
        <v>360</v>
      </c>
      <c r="I486" s="102">
        <v>2</v>
      </c>
      <c r="J486" s="102">
        <v>8</v>
      </c>
      <c r="K486" s="102">
        <v>3</v>
      </c>
    </row>
    <row r="487" spans="1:11" ht="30" customHeight="1">
      <c r="A487" s="102">
        <v>101</v>
      </c>
      <c r="B487" s="102">
        <v>2</v>
      </c>
      <c r="C487" s="102">
        <v>574</v>
      </c>
      <c r="D487" s="101" t="s">
        <v>379</v>
      </c>
      <c r="E487" s="102">
        <v>3747</v>
      </c>
      <c r="F487" s="101" t="s">
        <v>380</v>
      </c>
      <c r="G487" s="102" t="s">
        <v>302</v>
      </c>
      <c r="H487" s="101" t="s">
        <v>360</v>
      </c>
      <c r="I487" s="102">
        <v>3</v>
      </c>
      <c r="J487" s="102">
        <v>0</v>
      </c>
      <c r="K487" s="102">
        <v>1</v>
      </c>
    </row>
    <row r="488" spans="1:11" ht="30" customHeight="1">
      <c r="A488" s="102">
        <v>101</v>
      </c>
      <c r="B488" s="102">
        <v>2</v>
      </c>
      <c r="C488" s="102">
        <v>574</v>
      </c>
      <c r="D488" s="101" t="s">
        <v>379</v>
      </c>
      <c r="E488" s="102">
        <v>3747</v>
      </c>
      <c r="F488" s="101" t="s">
        <v>380</v>
      </c>
      <c r="G488" s="102" t="s">
        <v>306</v>
      </c>
      <c r="H488" s="101" t="s">
        <v>361</v>
      </c>
      <c r="I488" s="102">
        <v>1</v>
      </c>
      <c r="J488" s="102">
        <v>6</v>
      </c>
      <c r="K488" s="102">
        <v>1</v>
      </c>
    </row>
    <row r="489" spans="1:11" ht="30" customHeight="1">
      <c r="A489" s="102">
        <v>101</v>
      </c>
      <c r="B489" s="102">
        <v>2</v>
      </c>
      <c r="C489" s="102">
        <v>574</v>
      </c>
      <c r="D489" s="101" t="s">
        <v>379</v>
      </c>
      <c r="E489" s="102">
        <v>3747</v>
      </c>
      <c r="F489" s="101" t="s">
        <v>380</v>
      </c>
      <c r="G489" s="102" t="s">
        <v>306</v>
      </c>
      <c r="H489" s="101" t="s">
        <v>361</v>
      </c>
      <c r="I489" s="102">
        <v>2</v>
      </c>
      <c r="J489" s="102">
        <v>11</v>
      </c>
      <c r="K489" s="102">
        <v>2</v>
      </c>
    </row>
    <row r="490" spans="1:11" ht="30" customHeight="1">
      <c r="A490" s="102">
        <v>101</v>
      </c>
      <c r="B490" s="102">
        <v>2</v>
      </c>
      <c r="C490" s="102">
        <v>574</v>
      </c>
      <c r="D490" s="101" t="s">
        <v>379</v>
      </c>
      <c r="E490" s="102">
        <v>3747</v>
      </c>
      <c r="F490" s="101" t="s">
        <v>380</v>
      </c>
      <c r="G490" s="102" t="s">
        <v>304</v>
      </c>
      <c r="H490" s="101" t="s">
        <v>92</v>
      </c>
      <c r="I490" s="102">
        <v>1</v>
      </c>
      <c r="J490" s="102">
        <v>27</v>
      </c>
      <c r="K490" s="102">
        <v>20</v>
      </c>
    </row>
    <row r="491" spans="1:11" ht="30" customHeight="1">
      <c r="A491" s="102">
        <v>101</v>
      </c>
      <c r="B491" s="102">
        <v>2</v>
      </c>
      <c r="C491" s="102">
        <v>574</v>
      </c>
      <c r="D491" s="101" t="s">
        <v>379</v>
      </c>
      <c r="E491" s="102">
        <v>3747</v>
      </c>
      <c r="F491" s="101" t="s">
        <v>380</v>
      </c>
      <c r="G491" s="102" t="s">
        <v>304</v>
      </c>
      <c r="H491" s="101" t="s">
        <v>92</v>
      </c>
      <c r="I491" s="102">
        <v>2</v>
      </c>
      <c r="J491" s="102">
        <v>32</v>
      </c>
      <c r="K491" s="102">
        <v>22</v>
      </c>
    </row>
    <row r="492" spans="1:11" ht="30" customHeight="1">
      <c r="A492" s="102">
        <v>101</v>
      </c>
      <c r="B492" s="102">
        <v>2</v>
      </c>
      <c r="C492" s="102">
        <v>574</v>
      </c>
      <c r="D492" s="101" t="s">
        <v>379</v>
      </c>
      <c r="E492" s="102">
        <v>3747</v>
      </c>
      <c r="F492" s="101" t="s">
        <v>380</v>
      </c>
      <c r="G492" s="102" t="s">
        <v>304</v>
      </c>
      <c r="H492" s="101" t="s">
        <v>92</v>
      </c>
      <c r="I492" s="102">
        <v>3</v>
      </c>
      <c r="J492" s="102">
        <v>28</v>
      </c>
      <c r="K492" s="102">
        <v>22</v>
      </c>
    </row>
    <row r="493" spans="1:11" ht="30" customHeight="1">
      <c r="A493" s="102">
        <v>101</v>
      </c>
      <c r="B493" s="102">
        <v>2</v>
      </c>
      <c r="C493" s="102">
        <v>574</v>
      </c>
      <c r="D493" s="101" t="s">
        <v>379</v>
      </c>
      <c r="E493" s="102">
        <v>3747</v>
      </c>
      <c r="F493" s="101" t="s">
        <v>380</v>
      </c>
      <c r="G493" s="102" t="s">
        <v>304</v>
      </c>
      <c r="H493" s="101" t="s">
        <v>92</v>
      </c>
      <c r="I493" s="102">
        <v>4</v>
      </c>
      <c r="J493" s="102">
        <v>21</v>
      </c>
      <c r="K493" s="102">
        <v>29</v>
      </c>
    </row>
    <row r="494" spans="1:11" ht="30" customHeight="1">
      <c r="A494" s="102">
        <v>101</v>
      </c>
      <c r="B494" s="102">
        <v>2</v>
      </c>
      <c r="C494" s="102">
        <v>574</v>
      </c>
      <c r="D494" s="101" t="s">
        <v>379</v>
      </c>
      <c r="E494" s="102">
        <v>3747</v>
      </c>
      <c r="F494" s="101" t="s">
        <v>380</v>
      </c>
      <c r="G494" s="102" t="s">
        <v>304</v>
      </c>
      <c r="H494" s="101" t="s">
        <v>92</v>
      </c>
      <c r="I494" s="102">
        <v>5</v>
      </c>
      <c r="J494" s="102">
        <v>22</v>
      </c>
      <c r="K494" s="102">
        <v>24</v>
      </c>
    </row>
    <row r="495" spans="1:11" ht="30" customHeight="1">
      <c r="A495" s="102">
        <v>101</v>
      </c>
      <c r="B495" s="102">
        <v>2</v>
      </c>
      <c r="C495" s="102">
        <v>574</v>
      </c>
      <c r="D495" s="101" t="s">
        <v>379</v>
      </c>
      <c r="E495" s="102">
        <v>3747</v>
      </c>
      <c r="F495" s="101" t="s">
        <v>380</v>
      </c>
      <c r="G495" s="102" t="s">
        <v>317</v>
      </c>
      <c r="H495" s="101" t="s">
        <v>363</v>
      </c>
      <c r="I495" s="102">
        <v>7</v>
      </c>
      <c r="J495" s="102">
        <v>1</v>
      </c>
      <c r="K495" s="102">
        <v>0</v>
      </c>
    </row>
    <row r="496" spans="1:11" ht="30" customHeight="1">
      <c r="A496" s="102">
        <v>101</v>
      </c>
      <c r="B496" s="102">
        <v>2</v>
      </c>
      <c r="C496" s="102">
        <v>118</v>
      </c>
      <c r="D496" s="101" t="s">
        <v>4</v>
      </c>
      <c r="E496" s="103">
        <v>4744</v>
      </c>
      <c r="F496" s="101" t="s">
        <v>315</v>
      </c>
      <c r="G496" s="102" t="s">
        <v>302</v>
      </c>
      <c r="H496" s="101" t="s">
        <v>360</v>
      </c>
      <c r="I496" s="102">
        <v>1</v>
      </c>
      <c r="J496" s="102">
        <v>10</v>
      </c>
      <c r="K496" s="102">
        <v>7</v>
      </c>
    </row>
    <row r="497" spans="1:11" ht="30" customHeight="1">
      <c r="A497" s="102">
        <v>101</v>
      </c>
      <c r="B497" s="102">
        <v>2</v>
      </c>
      <c r="C497" s="102">
        <v>118</v>
      </c>
      <c r="D497" s="101" t="s">
        <v>4</v>
      </c>
      <c r="E497" s="103">
        <v>4744</v>
      </c>
      <c r="F497" s="101" t="s">
        <v>315</v>
      </c>
      <c r="G497" s="102" t="s">
        <v>302</v>
      </c>
      <c r="H497" s="101" t="s">
        <v>360</v>
      </c>
      <c r="I497" s="102">
        <v>2</v>
      </c>
      <c r="J497" s="102">
        <v>8</v>
      </c>
      <c r="K497" s="102">
        <v>8</v>
      </c>
    </row>
    <row r="498" spans="1:11" ht="30" customHeight="1">
      <c r="A498" s="102">
        <v>101</v>
      </c>
      <c r="B498" s="102">
        <v>2</v>
      </c>
      <c r="C498" s="102">
        <v>118</v>
      </c>
      <c r="D498" s="101" t="s">
        <v>4</v>
      </c>
      <c r="E498" s="103">
        <v>4744</v>
      </c>
      <c r="F498" s="101" t="s">
        <v>315</v>
      </c>
      <c r="G498" s="102" t="s">
        <v>302</v>
      </c>
      <c r="H498" s="101" t="s">
        <v>360</v>
      </c>
      <c r="I498" s="102">
        <v>3</v>
      </c>
      <c r="J498" s="102">
        <v>6</v>
      </c>
      <c r="K498" s="102">
        <v>3</v>
      </c>
    </row>
    <row r="499" spans="1:11" ht="30" customHeight="1">
      <c r="A499" s="102">
        <v>101</v>
      </c>
      <c r="B499" s="102">
        <v>2</v>
      </c>
      <c r="C499" s="102">
        <v>118</v>
      </c>
      <c r="D499" s="101" t="s">
        <v>4</v>
      </c>
      <c r="E499" s="103">
        <v>4744</v>
      </c>
      <c r="F499" s="101" t="s">
        <v>315</v>
      </c>
      <c r="G499" s="102" t="s">
        <v>304</v>
      </c>
      <c r="H499" s="101" t="s">
        <v>92</v>
      </c>
      <c r="I499" s="102">
        <v>1</v>
      </c>
      <c r="J499" s="102">
        <v>39</v>
      </c>
      <c r="K499" s="102">
        <v>11</v>
      </c>
    </row>
    <row r="500" spans="1:11" ht="30" customHeight="1">
      <c r="A500" s="102">
        <v>101</v>
      </c>
      <c r="B500" s="102">
        <v>2</v>
      </c>
      <c r="C500" s="102">
        <v>118</v>
      </c>
      <c r="D500" s="101" t="s">
        <v>4</v>
      </c>
      <c r="E500" s="103">
        <v>4744</v>
      </c>
      <c r="F500" s="101" t="s">
        <v>315</v>
      </c>
      <c r="G500" s="102" t="s">
        <v>304</v>
      </c>
      <c r="H500" s="101" t="s">
        <v>92</v>
      </c>
      <c r="I500" s="102">
        <v>2</v>
      </c>
      <c r="J500" s="102">
        <v>33</v>
      </c>
      <c r="K500" s="102">
        <v>16</v>
      </c>
    </row>
    <row r="501" spans="1:11" ht="30" customHeight="1">
      <c r="A501" s="102">
        <v>101</v>
      </c>
      <c r="B501" s="102">
        <v>2</v>
      </c>
      <c r="C501" s="102">
        <v>118</v>
      </c>
      <c r="D501" s="101" t="s">
        <v>4</v>
      </c>
      <c r="E501" s="103">
        <v>4744</v>
      </c>
      <c r="F501" s="101" t="s">
        <v>315</v>
      </c>
      <c r="G501" s="102" t="s">
        <v>304</v>
      </c>
      <c r="H501" s="101" t="s">
        <v>92</v>
      </c>
      <c r="I501" s="102">
        <v>3</v>
      </c>
      <c r="J501" s="102">
        <v>32</v>
      </c>
      <c r="K501" s="102">
        <v>9</v>
      </c>
    </row>
    <row r="502" spans="1:11" ht="30" customHeight="1">
      <c r="A502" s="102">
        <v>101</v>
      </c>
      <c r="B502" s="102">
        <v>2</v>
      </c>
      <c r="C502" s="102">
        <v>118</v>
      </c>
      <c r="D502" s="101" t="s">
        <v>4</v>
      </c>
      <c r="E502" s="103">
        <v>4744</v>
      </c>
      <c r="F502" s="101" t="s">
        <v>315</v>
      </c>
      <c r="G502" s="102" t="s">
        <v>304</v>
      </c>
      <c r="H502" s="101" t="s">
        <v>92</v>
      </c>
      <c r="I502" s="102">
        <v>4</v>
      </c>
      <c r="J502" s="102">
        <v>30</v>
      </c>
      <c r="K502" s="102">
        <v>14</v>
      </c>
    </row>
    <row r="503" spans="1:11" ht="30" customHeight="1">
      <c r="A503" s="102">
        <v>101</v>
      </c>
      <c r="B503" s="102">
        <v>2</v>
      </c>
      <c r="C503" s="102">
        <v>118</v>
      </c>
      <c r="D503" s="101" t="s">
        <v>4</v>
      </c>
      <c r="E503" s="103">
        <v>4744</v>
      </c>
      <c r="F503" s="101" t="s">
        <v>315</v>
      </c>
      <c r="G503" s="102" t="s">
        <v>304</v>
      </c>
      <c r="H503" s="101" t="s">
        <v>92</v>
      </c>
      <c r="I503" s="102">
        <v>5</v>
      </c>
      <c r="J503" s="102">
        <v>4</v>
      </c>
      <c r="K503" s="102">
        <v>0</v>
      </c>
    </row>
    <row r="504" spans="1:11" ht="30" customHeight="1">
      <c r="A504" s="102">
        <v>101</v>
      </c>
      <c r="B504" s="102">
        <v>2</v>
      </c>
      <c r="C504" s="102">
        <v>118</v>
      </c>
      <c r="D504" s="101" t="s">
        <v>4</v>
      </c>
      <c r="E504" s="103">
        <v>4744</v>
      </c>
      <c r="F504" s="101" t="s">
        <v>315</v>
      </c>
      <c r="G504" s="102" t="s">
        <v>304</v>
      </c>
      <c r="H504" s="101" t="s">
        <v>92</v>
      </c>
      <c r="I504" s="102">
        <v>6</v>
      </c>
      <c r="J504" s="102">
        <v>1</v>
      </c>
      <c r="K504" s="102">
        <v>0</v>
      </c>
    </row>
    <row r="505" spans="1:11" ht="30" customHeight="1">
      <c r="A505" s="102">
        <v>101</v>
      </c>
      <c r="B505" s="102">
        <v>2</v>
      </c>
      <c r="C505" s="102">
        <v>497</v>
      </c>
      <c r="D505" s="101" t="s">
        <v>356</v>
      </c>
      <c r="E505" s="103">
        <v>4745</v>
      </c>
      <c r="F505" s="101" t="s">
        <v>376</v>
      </c>
      <c r="G505" s="102" t="s">
        <v>306</v>
      </c>
      <c r="H505" s="101" t="s">
        <v>361</v>
      </c>
      <c r="I505" s="102">
        <v>1</v>
      </c>
      <c r="J505" s="102">
        <v>10</v>
      </c>
      <c r="K505" s="102">
        <v>10</v>
      </c>
    </row>
    <row r="506" spans="1:11" ht="30" customHeight="1">
      <c r="A506" s="102">
        <v>101</v>
      </c>
      <c r="B506" s="102">
        <v>2</v>
      </c>
      <c r="C506" s="102">
        <v>497</v>
      </c>
      <c r="D506" s="101" t="s">
        <v>356</v>
      </c>
      <c r="E506" s="103">
        <v>4745</v>
      </c>
      <c r="F506" s="101" t="s">
        <v>376</v>
      </c>
      <c r="G506" s="102" t="s">
        <v>306</v>
      </c>
      <c r="H506" s="101" t="s">
        <v>361</v>
      </c>
      <c r="I506" s="102">
        <v>2</v>
      </c>
      <c r="J506" s="102">
        <v>12</v>
      </c>
      <c r="K506" s="102">
        <v>7</v>
      </c>
    </row>
    <row r="507" spans="1:11" ht="30" customHeight="1">
      <c r="A507" s="102">
        <v>101</v>
      </c>
      <c r="B507" s="102">
        <v>2</v>
      </c>
      <c r="C507" s="102">
        <v>497</v>
      </c>
      <c r="D507" s="101" t="s">
        <v>356</v>
      </c>
      <c r="E507" s="103">
        <v>4745</v>
      </c>
      <c r="F507" s="101" t="s">
        <v>376</v>
      </c>
      <c r="G507" s="102" t="s">
        <v>317</v>
      </c>
      <c r="H507" s="101" t="s">
        <v>363</v>
      </c>
      <c r="I507" s="102">
        <v>1</v>
      </c>
      <c r="J507" s="102">
        <v>40</v>
      </c>
      <c r="K507" s="102">
        <v>7</v>
      </c>
    </row>
    <row r="508" spans="1:11" ht="30" customHeight="1">
      <c r="A508" s="102">
        <v>101</v>
      </c>
      <c r="B508" s="102">
        <v>2</v>
      </c>
      <c r="C508" s="102">
        <v>497</v>
      </c>
      <c r="D508" s="101" t="s">
        <v>356</v>
      </c>
      <c r="E508" s="103">
        <v>4745</v>
      </c>
      <c r="F508" s="101" t="s">
        <v>376</v>
      </c>
      <c r="G508" s="102" t="s">
        <v>317</v>
      </c>
      <c r="H508" s="101" t="s">
        <v>363</v>
      </c>
      <c r="I508" s="102">
        <v>2</v>
      </c>
      <c r="J508" s="102">
        <v>30</v>
      </c>
      <c r="K508" s="102">
        <v>11</v>
      </c>
    </row>
    <row r="509" spans="1:11" ht="30" customHeight="1">
      <c r="A509" s="102">
        <v>101</v>
      </c>
      <c r="B509" s="102">
        <v>2</v>
      </c>
      <c r="C509" s="102">
        <v>497</v>
      </c>
      <c r="D509" s="101" t="s">
        <v>356</v>
      </c>
      <c r="E509" s="103">
        <v>4745</v>
      </c>
      <c r="F509" s="101" t="s">
        <v>376</v>
      </c>
      <c r="G509" s="102" t="s">
        <v>317</v>
      </c>
      <c r="H509" s="101" t="s">
        <v>363</v>
      </c>
      <c r="I509" s="102">
        <v>3</v>
      </c>
      <c r="J509" s="102">
        <v>66</v>
      </c>
      <c r="K509" s="102">
        <v>17</v>
      </c>
    </row>
    <row r="510" spans="1:11" ht="30" customHeight="1">
      <c r="A510" s="102">
        <v>101</v>
      </c>
      <c r="B510" s="102">
        <v>2</v>
      </c>
      <c r="C510" s="102">
        <v>497</v>
      </c>
      <c r="D510" s="101" t="s">
        <v>356</v>
      </c>
      <c r="E510" s="103">
        <v>4745</v>
      </c>
      <c r="F510" s="101" t="s">
        <v>376</v>
      </c>
      <c r="G510" s="102" t="s">
        <v>317</v>
      </c>
      <c r="H510" s="101" t="s">
        <v>363</v>
      </c>
      <c r="I510" s="102">
        <v>4</v>
      </c>
      <c r="J510" s="102">
        <v>50</v>
      </c>
      <c r="K510" s="102">
        <v>15</v>
      </c>
    </row>
    <row r="511" spans="1:11" ht="30" customHeight="1">
      <c r="A511" s="102">
        <v>101</v>
      </c>
      <c r="B511" s="102">
        <v>2</v>
      </c>
      <c r="C511" s="102">
        <v>497</v>
      </c>
      <c r="D511" s="101" t="s">
        <v>356</v>
      </c>
      <c r="E511" s="103">
        <v>4745</v>
      </c>
      <c r="F511" s="101" t="s">
        <v>376</v>
      </c>
      <c r="G511" s="102" t="s">
        <v>317</v>
      </c>
      <c r="H511" s="101" t="s">
        <v>363</v>
      </c>
      <c r="I511" s="102">
        <v>5</v>
      </c>
      <c r="J511" s="102">
        <v>6</v>
      </c>
      <c r="K511" s="102">
        <v>0</v>
      </c>
    </row>
    <row r="512" spans="1:11" ht="30" customHeight="1">
      <c r="A512" s="102">
        <v>101</v>
      </c>
      <c r="B512" s="102">
        <v>2</v>
      </c>
      <c r="C512" s="102">
        <v>123</v>
      </c>
      <c r="D512" s="101" t="s">
        <v>9</v>
      </c>
      <c r="E512" s="102">
        <v>882</v>
      </c>
      <c r="F512" s="101" t="s">
        <v>350</v>
      </c>
      <c r="G512" s="102" t="s">
        <v>309</v>
      </c>
      <c r="H512" s="101" t="s">
        <v>310</v>
      </c>
      <c r="I512" s="102">
        <v>1</v>
      </c>
      <c r="J512" s="102">
        <v>1</v>
      </c>
      <c r="K512" s="102">
        <v>1</v>
      </c>
    </row>
    <row r="513" spans="1:11" ht="30" customHeight="1">
      <c r="A513" s="102">
        <v>101</v>
      </c>
      <c r="B513" s="102">
        <v>2</v>
      </c>
      <c r="C513" s="102">
        <v>123</v>
      </c>
      <c r="D513" s="101" t="s">
        <v>9</v>
      </c>
      <c r="E513" s="102">
        <v>882</v>
      </c>
      <c r="F513" s="101" t="s">
        <v>350</v>
      </c>
      <c r="G513" s="102" t="s">
        <v>309</v>
      </c>
      <c r="H513" s="101" t="s">
        <v>310</v>
      </c>
      <c r="I513" s="102">
        <v>2</v>
      </c>
      <c r="J513" s="102">
        <v>0</v>
      </c>
      <c r="K513" s="102">
        <v>4</v>
      </c>
    </row>
    <row r="514" spans="1:11" ht="30" customHeight="1">
      <c r="A514" s="102">
        <v>101</v>
      </c>
      <c r="B514" s="102">
        <v>2</v>
      </c>
      <c r="C514" s="102">
        <v>123</v>
      </c>
      <c r="D514" s="101" t="s">
        <v>9</v>
      </c>
      <c r="E514" s="102">
        <v>882</v>
      </c>
      <c r="F514" s="101" t="s">
        <v>350</v>
      </c>
      <c r="G514" s="102" t="s">
        <v>309</v>
      </c>
      <c r="H514" s="101" t="s">
        <v>310</v>
      </c>
      <c r="I514" s="102">
        <v>3</v>
      </c>
      <c r="J514" s="102">
        <v>1</v>
      </c>
      <c r="K514" s="102">
        <v>3</v>
      </c>
    </row>
    <row r="515" spans="1:11" ht="30" customHeight="1">
      <c r="A515" s="102">
        <v>101</v>
      </c>
      <c r="B515" s="102">
        <v>2</v>
      </c>
      <c r="C515" s="102">
        <v>123</v>
      </c>
      <c r="D515" s="101" t="s">
        <v>9</v>
      </c>
      <c r="E515" s="102">
        <v>882</v>
      </c>
      <c r="F515" s="101" t="s">
        <v>350</v>
      </c>
      <c r="G515" s="102" t="s">
        <v>309</v>
      </c>
      <c r="H515" s="101" t="s">
        <v>310</v>
      </c>
      <c r="I515" s="102">
        <v>4</v>
      </c>
      <c r="J515" s="102">
        <v>1</v>
      </c>
      <c r="K515" s="102">
        <v>1</v>
      </c>
    </row>
    <row r="516" spans="1:11" ht="30" customHeight="1">
      <c r="A516" s="102">
        <v>101</v>
      </c>
      <c r="B516" s="102">
        <v>2</v>
      </c>
      <c r="C516" s="102">
        <v>123</v>
      </c>
      <c r="D516" s="101" t="s">
        <v>9</v>
      </c>
      <c r="E516" s="102">
        <v>882</v>
      </c>
      <c r="F516" s="101" t="s">
        <v>350</v>
      </c>
      <c r="G516" s="102" t="s">
        <v>309</v>
      </c>
      <c r="H516" s="101" t="s">
        <v>310</v>
      </c>
      <c r="I516" s="102">
        <v>5</v>
      </c>
      <c r="J516" s="102">
        <v>1</v>
      </c>
      <c r="K516" s="102">
        <v>1</v>
      </c>
    </row>
    <row r="517" spans="1:11" ht="30" customHeight="1">
      <c r="A517" s="102">
        <v>101</v>
      </c>
      <c r="B517" s="102">
        <v>2</v>
      </c>
      <c r="C517" s="102">
        <v>123</v>
      </c>
      <c r="D517" s="101" t="s">
        <v>9</v>
      </c>
      <c r="E517" s="102">
        <v>882</v>
      </c>
      <c r="F517" s="101" t="s">
        <v>350</v>
      </c>
      <c r="G517" s="102" t="s">
        <v>302</v>
      </c>
      <c r="H517" s="101" t="s">
        <v>303</v>
      </c>
      <c r="I517" s="102">
        <v>1</v>
      </c>
      <c r="J517" s="102">
        <v>9</v>
      </c>
      <c r="K517" s="102">
        <v>7</v>
      </c>
    </row>
    <row r="518" spans="1:11" ht="30" customHeight="1">
      <c r="A518" s="102">
        <v>101</v>
      </c>
      <c r="B518" s="102">
        <v>2</v>
      </c>
      <c r="C518" s="102">
        <v>123</v>
      </c>
      <c r="D518" s="101" t="s">
        <v>9</v>
      </c>
      <c r="E518" s="102">
        <v>882</v>
      </c>
      <c r="F518" s="101" t="s">
        <v>350</v>
      </c>
      <c r="G518" s="102" t="s">
        <v>302</v>
      </c>
      <c r="H518" s="101" t="s">
        <v>303</v>
      </c>
      <c r="I518" s="102">
        <v>2</v>
      </c>
      <c r="J518" s="102">
        <v>2</v>
      </c>
      <c r="K518" s="102">
        <v>8</v>
      </c>
    </row>
    <row r="519" spans="1:11" ht="30" customHeight="1">
      <c r="A519" s="102">
        <v>101</v>
      </c>
      <c r="B519" s="102">
        <v>2</v>
      </c>
      <c r="C519" s="102">
        <v>123</v>
      </c>
      <c r="D519" s="101" t="s">
        <v>9</v>
      </c>
      <c r="E519" s="102">
        <v>882</v>
      </c>
      <c r="F519" s="101" t="s">
        <v>350</v>
      </c>
      <c r="G519" s="102" t="s">
        <v>302</v>
      </c>
      <c r="H519" s="101" t="s">
        <v>303</v>
      </c>
      <c r="I519" s="102">
        <v>3</v>
      </c>
      <c r="J519" s="102">
        <v>6</v>
      </c>
      <c r="K519" s="102">
        <v>9</v>
      </c>
    </row>
    <row r="520" spans="1:11" ht="30" customHeight="1">
      <c r="A520" s="102">
        <v>101</v>
      </c>
      <c r="B520" s="102">
        <v>2</v>
      </c>
      <c r="C520" s="102">
        <v>123</v>
      </c>
      <c r="D520" s="101" t="s">
        <v>9</v>
      </c>
      <c r="E520" s="102">
        <v>882</v>
      </c>
      <c r="F520" s="101" t="s">
        <v>350</v>
      </c>
      <c r="G520" s="102" t="s">
        <v>302</v>
      </c>
      <c r="H520" s="101" t="s">
        <v>303</v>
      </c>
      <c r="I520" s="102">
        <v>4</v>
      </c>
      <c r="J520" s="102">
        <v>2</v>
      </c>
      <c r="K520" s="102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8"/>
  <sheetViews>
    <sheetView zoomScalePageLayoutView="0" workbookViewId="0" topLeftCell="A1">
      <selection activeCell="A2" sqref="A2:V2"/>
    </sheetView>
  </sheetViews>
  <sheetFormatPr defaultColWidth="9.00390625" defaultRowHeight="16.5"/>
  <cols>
    <col min="1" max="1" width="21.00390625" style="0" customWidth="1"/>
  </cols>
  <sheetData>
    <row r="1" spans="1:22" ht="21">
      <c r="A1" s="115" t="s">
        <v>265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  <c r="N1" s="116"/>
      <c r="O1" s="116"/>
      <c r="P1" s="116"/>
      <c r="Q1" s="117" t="s">
        <v>275</v>
      </c>
      <c r="R1" s="117"/>
      <c r="S1" s="117"/>
      <c r="T1" s="117"/>
      <c r="U1" s="117"/>
      <c r="V1" s="117"/>
    </row>
    <row r="2" spans="1:22" ht="16.5">
      <c r="A2" s="118" t="s">
        <v>388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</row>
    <row r="3" spans="1:22" ht="16.5">
      <c r="A3" s="120" t="s">
        <v>171</v>
      </c>
      <c r="B3" s="121" t="s">
        <v>267</v>
      </c>
      <c r="C3" s="121"/>
      <c r="D3" s="121"/>
      <c r="E3" s="121" t="s">
        <v>172</v>
      </c>
      <c r="F3" s="121"/>
      <c r="G3" s="121"/>
      <c r="H3" s="121" t="s">
        <v>173</v>
      </c>
      <c r="I3" s="121"/>
      <c r="J3" s="121"/>
      <c r="K3" s="121" t="s">
        <v>174</v>
      </c>
      <c r="L3" s="121"/>
      <c r="M3" s="121"/>
      <c r="N3" s="121" t="s">
        <v>175</v>
      </c>
      <c r="O3" s="121"/>
      <c r="P3" s="121"/>
      <c r="Q3" s="121" t="s">
        <v>176</v>
      </c>
      <c r="R3" s="121"/>
      <c r="S3" s="121"/>
      <c r="T3" s="121" t="s">
        <v>102</v>
      </c>
      <c r="U3" s="121"/>
      <c r="V3" s="121"/>
    </row>
    <row r="4" spans="1:22" ht="16.5">
      <c r="A4" s="120"/>
      <c r="B4" s="83" t="s">
        <v>47</v>
      </c>
      <c r="C4" s="83" t="s">
        <v>48</v>
      </c>
      <c r="D4" s="83" t="s">
        <v>49</v>
      </c>
      <c r="E4" s="83" t="s">
        <v>47</v>
      </c>
      <c r="F4" s="83" t="s">
        <v>48</v>
      </c>
      <c r="G4" s="83" t="s">
        <v>49</v>
      </c>
      <c r="H4" s="83" t="s">
        <v>47</v>
      </c>
      <c r="I4" s="83" t="s">
        <v>48</v>
      </c>
      <c r="J4" s="83" t="s">
        <v>49</v>
      </c>
      <c r="K4" s="83" t="s">
        <v>47</v>
      </c>
      <c r="L4" s="83" t="s">
        <v>48</v>
      </c>
      <c r="M4" s="83" t="s">
        <v>49</v>
      </c>
      <c r="N4" s="83" t="s">
        <v>47</v>
      </c>
      <c r="O4" s="83" t="s">
        <v>48</v>
      </c>
      <c r="P4" s="83" t="s">
        <v>49</v>
      </c>
      <c r="Q4" s="83" t="s">
        <v>47</v>
      </c>
      <c r="R4" s="83" t="s">
        <v>48</v>
      </c>
      <c r="S4" s="83" t="s">
        <v>49</v>
      </c>
      <c r="T4" s="83" t="s">
        <v>47</v>
      </c>
      <c r="U4" s="82" t="s">
        <v>48</v>
      </c>
      <c r="V4" s="82" t="s">
        <v>49</v>
      </c>
    </row>
    <row r="5" spans="1:22" ht="16.5">
      <c r="A5" s="84" t="s">
        <v>237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2"/>
      <c r="V5" s="82"/>
    </row>
    <row r="6" spans="1:22" ht="16.5">
      <c r="A6" s="7" t="s">
        <v>239</v>
      </c>
      <c r="B6" s="82">
        <v>215</v>
      </c>
      <c r="C6" s="82">
        <v>114</v>
      </c>
      <c r="D6" s="82">
        <v>101</v>
      </c>
      <c r="E6" s="22">
        <v>46</v>
      </c>
      <c r="F6" s="22">
        <v>24</v>
      </c>
      <c r="G6" s="22">
        <v>22</v>
      </c>
      <c r="H6" s="22">
        <v>50</v>
      </c>
      <c r="I6" s="22">
        <v>21</v>
      </c>
      <c r="J6" s="22">
        <v>29</v>
      </c>
      <c r="K6" s="22">
        <v>54</v>
      </c>
      <c r="L6" s="22">
        <v>28</v>
      </c>
      <c r="M6" s="22">
        <v>26</v>
      </c>
      <c r="N6" s="22">
        <v>55</v>
      </c>
      <c r="O6" s="22">
        <v>32</v>
      </c>
      <c r="P6" s="22">
        <v>23</v>
      </c>
      <c r="Q6" s="22">
        <v>0</v>
      </c>
      <c r="R6" s="22">
        <v>0</v>
      </c>
      <c r="S6" s="22">
        <v>0</v>
      </c>
      <c r="T6" s="22">
        <v>10</v>
      </c>
      <c r="U6" s="22">
        <v>9</v>
      </c>
      <c r="V6" s="22">
        <v>1</v>
      </c>
    </row>
    <row r="7" spans="1:22" ht="16.5">
      <c r="A7" s="7" t="s">
        <v>235</v>
      </c>
      <c r="B7" s="82">
        <v>201</v>
      </c>
      <c r="C7" s="82">
        <v>98</v>
      </c>
      <c r="D7" s="82">
        <v>103</v>
      </c>
      <c r="E7" s="22">
        <v>42</v>
      </c>
      <c r="F7" s="22">
        <v>22</v>
      </c>
      <c r="G7" s="22">
        <v>20</v>
      </c>
      <c r="H7" s="22">
        <v>53</v>
      </c>
      <c r="I7" s="22">
        <v>23</v>
      </c>
      <c r="J7" s="22">
        <v>30</v>
      </c>
      <c r="K7" s="22">
        <v>50</v>
      </c>
      <c r="L7" s="22">
        <v>27</v>
      </c>
      <c r="M7" s="22">
        <v>23</v>
      </c>
      <c r="N7" s="22">
        <v>50</v>
      </c>
      <c r="O7" s="22">
        <v>21</v>
      </c>
      <c r="P7" s="22">
        <v>29</v>
      </c>
      <c r="Q7" s="22">
        <v>0</v>
      </c>
      <c r="R7" s="22">
        <v>0</v>
      </c>
      <c r="S7" s="22">
        <v>0</v>
      </c>
      <c r="T7" s="22">
        <v>6</v>
      </c>
      <c r="U7" s="22">
        <v>5</v>
      </c>
      <c r="V7" s="22">
        <v>1</v>
      </c>
    </row>
    <row r="8" spans="1:22" ht="16.5">
      <c r="A8" s="7" t="s">
        <v>268</v>
      </c>
      <c r="B8" s="82">
        <v>182</v>
      </c>
      <c r="C8" s="82">
        <v>120</v>
      </c>
      <c r="D8" s="82">
        <v>62</v>
      </c>
      <c r="E8" s="22">
        <v>43</v>
      </c>
      <c r="F8" s="22">
        <v>23</v>
      </c>
      <c r="G8" s="22">
        <v>20</v>
      </c>
      <c r="H8" s="22">
        <v>42</v>
      </c>
      <c r="I8" s="22">
        <v>28</v>
      </c>
      <c r="J8" s="22">
        <v>14</v>
      </c>
      <c r="K8" s="22">
        <v>43</v>
      </c>
      <c r="L8" s="22">
        <v>32</v>
      </c>
      <c r="M8" s="22">
        <v>11</v>
      </c>
      <c r="N8" s="22">
        <v>44</v>
      </c>
      <c r="O8" s="22">
        <v>28</v>
      </c>
      <c r="P8" s="22">
        <v>16</v>
      </c>
      <c r="Q8" s="22">
        <v>0</v>
      </c>
      <c r="R8" s="22">
        <v>0</v>
      </c>
      <c r="S8" s="22">
        <v>0</v>
      </c>
      <c r="T8" s="22">
        <v>10</v>
      </c>
      <c r="U8" s="22">
        <v>9</v>
      </c>
      <c r="V8" s="22">
        <v>1</v>
      </c>
    </row>
    <row r="9" spans="1:22" ht="16.5">
      <c r="A9" s="7" t="s">
        <v>181</v>
      </c>
      <c r="B9" s="82">
        <v>243</v>
      </c>
      <c r="C9" s="82">
        <v>128</v>
      </c>
      <c r="D9" s="82">
        <v>115</v>
      </c>
      <c r="E9" s="22">
        <v>43</v>
      </c>
      <c r="F9" s="22">
        <v>25</v>
      </c>
      <c r="G9" s="22">
        <v>18</v>
      </c>
      <c r="H9" s="22">
        <v>54</v>
      </c>
      <c r="I9" s="22">
        <v>32</v>
      </c>
      <c r="J9" s="22">
        <v>22</v>
      </c>
      <c r="K9" s="22">
        <v>50</v>
      </c>
      <c r="L9" s="22">
        <v>28</v>
      </c>
      <c r="M9" s="22">
        <v>22</v>
      </c>
      <c r="N9" s="22">
        <v>50</v>
      </c>
      <c r="O9" s="22">
        <v>21</v>
      </c>
      <c r="P9" s="22">
        <v>29</v>
      </c>
      <c r="Q9" s="22">
        <v>46</v>
      </c>
      <c r="R9" s="22">
        <v>22</v>
      </c>
      <c r="S9" s="22">
        <v>24</v>
      </c>
      <c r="T9" s="22">
        <v>0</v>
      </c>
      <c r="U9" s="22">
        <v>0</v>
      </c>
      <c r="V9" s="22">
        <v>0</v>
      </c>
    </row>
    <row r="10" spans="1:22" ht="16.5">
      <c r="A10" s="7" t="s">
        <v>182</v>
      </c>
      <c r="B10" s="82">
        <v>204</v>
      </c>
      <c r="C10" s="82">
        <v>104</v>
      </c>
      <c r="D10" s="82">
        <v>100</v>
      </c>
      <c r="E10" s="22">
        <v>45</v>
      </c>
      <c r="F10" s="22">
        <v>14</v>
      </c>
      <c r="G10" s="22">
        <v>31</v>
      </c>
      <c r="H10" s="22">
        <v>49</v>
      </c>
      <c r="I10" s="22">
        <v>25</v>
      </c>
      <c r="J10" s="22">
        <v>24</v>
      </c>
      <c r="K10" s="22">
        <v>45</v>
      </c>
      <c r="L10" s="22">
        <v>25</v>
      </c>
      <c r="M10" s="22">
        <v>20</v>
      </c>
      <c r="N10" s="22">
        <v>56</v>
      </c>
      <c r="O10" s="22">
        <v>32</v>
      </c>
      <c r="P10" s="22">
        <v>24</v>
      </c>
      <c r="Q10" s="22">
        <v>0</v>
      </c>
      <c r="R10" s="22">
        <v>0</v>
      </c>
      <c r="S10" s="22">
        <v>0</v>
      </c>
      <c r="T10" s="22">
        <v>9</v>
      </c>
      <c r="U10" s="22">
        <v>8</v>
      </c>
      <c r="V10" s="22">
        <v>1</v>
      </c>
    </row>
    <row r="11" spans="1:22" ht="16.5">
      <c r="A11" s="26" t="s">
        <v>183</v>
      </c>
      <c r="B11" s="82">
        <v>176</v>
      </c>
      <c r="C11" s="82">
        <v>60</v>
      </c>
      <c r="D11" s="82">
        <v>116</v>
      </c>
      <c r="E11" s="22">
        <v>45</v>
      </c>
      <c r="F11" s="83">
        <v>16</v>
      </c>
      <c r="G11" s="83">
        <v>29</v>
      </c>
      <c r="H11" s="22">
        <v>43</v>
      </c>
      <c r="I11" s="83">
        <v>13</v>
      </c>
      <c r="J11" s="83">
        <v>30</v>
      </c>
      <c r="K11" s="22">
        <v>44</v>
      </c>
      <c r="L11" s="83">
        <v>21</v>
      </c>
      <c r="M11" s="83">
        <v>23</v>
      </c>
      <c r="N11" s="22">
        <v>42</v>
      </c>
      <c r="O11" s="83">
        <v>10</v>
      </c>
      <c r="P11" s="83">
        <v>32</v>
      </c>
      <c r="Q11" s="22">
        <v>0</v>
      </c>
      <c r="R11" s="83">
        <v>0</v>
      </c>
      <c r="S11" s="83">
        <v>0</v>
      </c>
      <c r="T11" s="22">
        <v>2</v>
      </c>
      <c r="U11" s="22">
        <v>0</v>
      </c>
      <c r="V11" s="22">
        <v>2</v>
      </c>
    </row>
    <row r="12" spans="1:22" ht="16.5">
      <c r="A12" s="26" t="s">
        <v>184</v>
      </c>
      <c r="B12" s="82">
        <v>200</v>
      </c>
      <c r="C12" s="82">
        <v>103</v>
      </c>
      <c r="D12" s="82">
        <v>97</v>
      </c>
      <c r="E12" s="22">
        <v>44</v>
      </c>
      <c r="F12" s="83">
        <v>19</v>
      </c>
      <c r="G12" s="83">
        <v>25</v>
      </c>
      <c r="H12" s="22">
        <v>45</v>
      </c>
      <c r="I12" s="83">
        <v>23</v>
      </c>
      <c r="J12" s="83">
        <v>22</v>
      </c>
      <c r="K12" s="22">
        <v>52</v>
      </c>
      <c r="L12" s="83">
        <v>25</v>
      </c>
      <c r="M12" s="83">
        <v>27</v>
      </c>
      <c r="N12" s="22">
        <v>55</v>
      </c>
      <c r="O12" s="83">
        <v>34</v>
      </c>
      <c r="P12" s="83">
        <v>21</v>
      </c>
      <c r="Q12" s="22">
        <v>0</v>
      </c>
      <c r="R12" s="83">
        <v>0</v>
      </c>
      <c r="S12" s="83">
        <v>0</v>
      </c>
      <c r="T12" s="22">
        <v>4</v>
      </c>
      <c r="U12" s="22">
        <v>2</v>
      </c>
      <c r="V12" s="22">
        <v>2</v>
      </c>
    </row>
    <row r="13" spans="1:22" ht="16.5">
      <c r="A13" s="7" t="s">
        <v>185</v>
      </c>
      <c r="B13" s="82">
        <v>200</v>
      </c>
      <c r="C13" s="82">
        <v>91</v>
      </c>
      <c r="D13" s="82">
        <v>109</v>
      </c>
      <c r="E13" s="22">
        <v>43</v>
      </c>
      <c r="F13" s="22">
        <v>26</v>
      </c>
      <c r="G13" s="22">
        <v>17</v>
      </c>
      <c r="H13" s="22">
        <v>48</v>
      </c>
      <c r="I13" s="22">
        <v>18</v>
      </c>
      <c r="J13" s="22">
        <v>30</v>
      </c>
      <c r="K13" s="22">
        <v>51</v>
      </c>
      <c r="L13" s="22">
        <v>24</v>
      </c>
      <c r="M13" s="22">
        <v>27</v>
      </c>
      <c r="N13" s="22">
        <v>48</v>
      </c>
      <c r="O13" s="22">
        <v>18</v>
      </c>
      <c r="P13" s="22">
        <v>30</v>
      </c>
      <c r="Q13" s="22">
        <v>0</v>
      </c>
      <c r="R13" s="22">
        <v>0</v>
      </c>
      <c r="S13" s="22">
        <v>0</v>
      </c>
      <c r="T13" s="22">
        <v>10</v>
      </c>
      <c r="U13" s="22">
        <v>5</v>
      </c>
      <c r="V13" s="22">
        <v>5</v>
      </c>
    </row>
    <row r="14" spans="1:22" ht="16.5">
      <c r="A14" s="7" t="s">
        <v>269</v>
      </c>
      <c r="B14" s="82">
        <v>36</v>
      </c>
      <c r="C14" s="82">
        <v>22</v>
      </c>
      <c r="D14" s="82">
        <v>14</v>
      </c>
      <c r="E14" s="22">
        <v>36</v>
      </c>
      <c r="F14" s="22">
        <v>22</v>
      </c>
      <c r="G14" s="22">
        <v>14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</row>
    <row r="15" spans="1:22" ht="16.5">
      <c r="A15" s="7"/>
      <c r="B15" s="82">
        <f aca="true" t="shared" si="0" ref="B15:V15">SUM(B6:B14)</f>
        <v>1657</v>
      </c>
      <c r="C15" s="82">
        <f t="shared" si="0"/>
        <v>840</v>
      </c>
      <c r="D15" s="82">
        <f t="shared" si="0"/>
        <v>817</v>
      </c>
      <c r="E15" s="22">
        <f t="shared" si="0"/>
        <v>387</v>
      </c>
      <c r="F15" s="22">
        <f t="shared" si="0"/>
        <v>191</v>
      </c>
      <c r="G15" s="22">
        <f t="shared" si="0"/>
        <v>196</v>
      </c>
      <c r="H15" s="22">
        <f t="shared" si="0"/>
        <v>384</v>
      </c>
      <c r="I15" s="22">
        <f t="shared" si="0"/>
        <v>183</v>
      </c>
      <c r="J15" s="22">
        <f t="shared" si="0"/>
        <v>201</v>
      </c>
      <c r="K15" s="22">
        <f t="shared" si="0"/>
        <v>389</v>
      </c>
      <c r="L15" s="22">
        <f t="shared" si="0"/>
        <v>210</v>
      </c>
      <c r="M15" s="22">
        <f t="shared" si="0"/>
        <v>179</v>
      </c>
      <c r="N15" s="22">
        <f t="shared" si="0"/>
        <v>400</v>
      </c>
      <c r="O15" s="22">
        <f t="shared" si="0"/>
        <v>196</v>
      </c>
      <c r="P15" s="22">
        <f t="shared" si="0"/>
        <v>204</v>
      </c>
      <c r="Q15" s="22">
        <f t="shared" si="0"/>
        <v>46</v>
      </c>
      <c r="R15" s="22">
        <f t="shared" si="0"/>
        <v>22</v>
      </c>
      <c r="S15" s="22">
        <f t="shared" si="0"/>
        <v>24</v>
      </c>
      <c r="T15" s="22">
        <f t="shared" si="0"/>
        <v>51</v>
      </c>
      <c r="U15" s="22">
        <f t="shared" si="0"/>
        <v>38</v>
      </c>
      <c r="V15" s="22">
        <f t="shared" si="0"/>
        <v>13</v>
      </c>
    </row>
    <row r="16" spans="1:22" ht="16.5">
      <c r="A16" s="85" t="s">
        <v>114</v>
      </c>
      <c r="B16" s="82"/>
      <c r="C16" s="82"/>
      <c r="D16" s="8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6"/>
      <c r="U16" s="22"/>
      <c r="V16" s="22"/>
    </row>
    <row r="17" spans="1:22" ht="16.5">
      <c r="A17" s="7" t="s">
        <v>240</v>
      </c>
      <c r="B17" s="82">
        <v>76</v>
      </c>
      <c r="C17" s="82">
        <v>71</v>
      </c>
      <c r="D17" s="82">
        <v>5</v>
      </c>
      <c r="E17" s="22">
        <v>38</v>
      </c>
      <c r="F17" s="22">
        <v>35</v>
      </c>
      <c r="G17" s="22">
        <v>3</v>
      </c>
      <c r="H17" s="22">
        <v>38</v>
      </c>
      <c r="I17" s="22">
        <v>36</v>
      </c>
      <c r="J17" s="22">
        <v>2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</row>
    <row r="18" spans="1:22" ht="16.5">
      <c r="A18" s="86" t="s">
        <v>187</v>
      </c>
      <c r="B18" s="95">
        <v>185</v>
      </c>
      <c r="C18" s="82">
        <v>138</v>
      </c>
      <c r="D18" s="82">
        <v>47</v>
      </c>
      <c r="E18" s="22">
        <v>48</v>
      </c>
      <c r="F18" s="22">
        <v>33</v>
      </c>
      <c r="G18" s="22">
        <v>15</v>
      </c>
      <c r="H18" s="22">
        <v>46</v>
      </c>
      <c r="I18" s="22">
        <v>36</v>
      </c>
      <c r="J18" s="22">
        <v>10</v>
      </c>
      <c r="K18" s="22">
        <v>44</v>
      </c>
      <c r="L18" s="22">
        <v>31</v>
      </c>
      <c r="M18" s="22">
        <v>13</v>
      </c>
      <c r="N18" s="22">
        <v>41</v>
      </c>
      <c r="O18" s="22">
        <v>33</v>
      </c>
      <c r="P18" s="22">
        <v>8</v>
      </c>
      <c r="Q18" s="22">
        <v>0</v>
      </c>
      <c r="R18" s="22">
        <v>0</v>
      </c>
      <c r="S18" s="22">
        <v>0</v>
      </c>
      <c r="T18" s="22">
        <v>6</v>
      </c>
      <c r="U18" s="22">
        <v>5</v>
      </c>
      <c r="V18" s="22">
        <v>1</v>
      </c>
    </row>
    <row r="19" spans="1:22" ht="16.5">
      <c r="A19" s="86" t="s">
        <v>188</v>
      </c>
      <c r="B19" s="95">
        <v>188</v>
      </c>
      <c r="C19" s="95">
        <v>159</v>
      </c>
      <c r="D19" s="95">
        <v>29</v>
      </c>
      <c r="E19" s="22">
        <v>46</v>
      </c>
      <c r="F19" s="22">
        <v>42</v>
      </c>
      <c r="G19" s="22">
        <v>4</v>
      </c>
      <c r="H19" s="22">
        <v>46</v>
      </c>
      <c r="I19" s="22">
        <v>37</v>
      </c>
      <c r="J19" s="22">
        <v>9</v>
      </c>
      <c r="K19" s="22">
        <v>46</v>
      </c>
      <c r="L19" s="22">
        <v>37</v>
      </c>
      <c r="M19" s="22">
        <v>9</v>
      </c>
      <c r="N19" s="22">
        <v>44</v>
      </c>
      <c r="O19" s="22">
        <v>39</v>
      </c>
      <c r="P19" s="22">
        <v>5</v>
      </c>
      <c r="Q19" s="22">
        <v>0</v>
      </c>
      <c r="R19" s="22">
        <v>0</v>
      </c>
      <c r="S19" s="22">
        <v>0</v>
      </c>
      <c r="T19" s="22">
        <v>6</v>
      </c>
      <c r="U19" s="22">
        <v>4</v>
      </c>
      <c r="V19" s="22">
        <v>2</v>
      </c>
    </row>
    <row r="20" spans="1:22" ht="16.5">
      <c r="A20" s="86" t="s">
        <v>189</v>
      </c>
      <c r="B20" s="95">
        <v>195</v>
      </c>
      <c r="C20" s="95">
        <v>117</v>
      </c>
      <c r="D20" s="95">
        <v>78</v>
      </c>
      <c r="E20" s="22">
        <v>48</v>
      </c>
      <c r="F20" s="22">
        <v>28</v>
      </c>
      <c r="G20" s="22">
        <v>20</v>
      </c>
      <c r="H20" s="22">
        <v>45</v>
      </c>
      <c r="I20" s="22">
        <v>24</v>
      </c>
      <c r="J20" s="22">
        <v>21</v>
      </c>
      <c r="K20" s="22">
        <v>44</v>
      </c>
      <c r="L20" s="22">
        <v>29</v>
      </c>
      <c r="M20" s="22">
        <v>15</v>
      </c>
      <c r="N20" s="22">
        <v>50</v>
      </c>
      <c r="O20" s="22">
        <v>28</v>
      </c>
      <c r="P20" s="22">
        <v>22</v>
      </c>
      <c r="Q20" s="22">
        <v>0</v>
      </c>
      <c r="R20" s="22">
        <v>0</v>
      </c>
      <c r="S20" s="22">
        <v>0</v>
      </c>
      <c r="T20" s="22">
        <v>8</v>
      </c>
      <c r="U20" s="22">
        <v>8</v>
      </c>
      <c r="V20" s="22">
        <v>0</v>
      </c>
    </row>
    <row r="21" spans="1:22" ht="16.5">
      <c r="A21" s="7" t="s">
        <v>190</v>
      </c>
      <c r="B21" s="82">
        <v>200</v>
      </c>
      <c r="C21" s="82">
        <v>167</v>
      </c>
      <c r="D21" s="82">
        <v>33</v>
      </c>
      <c r="E21" s="22">
        <v>44</v>
      </c>
      <c r="F21" s="22">
        <v>37</v>
      </c>
      <c r="G21" s="22">
        <v>7</v>
      </c>
      <c r="H21" s="22">
        <v>46</v>
      </c>
      <c r="I21" s="22">
        <v>38</v>
      </c>
      <c r="J21" s="22">
        <v>8</v>
      </c>
      <c r="K21" s="22">
        <v>45</v>
      </c>
      <c r="L21" s="22">
        <v>38</v>
      </c>
      <c r="M21" s="22">
        <v>7</v>
      </c>
      <c r="N21" s="22">
        <v>49</v>
      </c>
      <c r="O21" s="22">
        <v>38</v>
      </c>
      <c r="P21" s="22">
        <v>11</v>
      </c>
      <c r="Q21" s="22">
        <v>0</v>
      </c>
      <c r="R21" s="22">
        <v>0</v>
      </c>
      <c r="S21" s="22">
        <v>0</v>
      </c>
      <c r="T21" s="22">
        <v>16</v>
      </c>
      <c r="U21" s="22">
        <v>16</v>
      </c>
      <c r="V21" s="22">
        <v>0</v>
      </c>
    </row>
    <row r="22" spans="1:22" ht="16.5">
      <c r="A22" s="7" t="s">
        <v>241</v>
      </c>
      <c r="B22" s="82">
        <v>354</v>
      </c>
      <c r="C22" s="82">
        <v>296</v>
      </c>
      <c r="D22" s="82">
        <v>58</v>
      </c>
      <c r="E22" s="22">
        <v>86</v>
      </c>
      <c r="F22" s="22">
        <v>70</v>
      </c>
      <c r="G22" s="22">
        <v>16</v>
      </c>
      <c r="H22" s="22">
        <v>87</v>
      </c>
      <c r="I22" s="22">
        <v>73</v>
      </c>
      <c r="J22" s="22">
        <v>14</v>
      </c>
      <c r="K22" s="22">
        <v>90</v>
      </c>
      <c r="L22" s="22">
        <v>79</v>
      </c>
      <c r="M22" s="22">
        <v>11</v>
      </c>
      <c r="N22" s="22">
        <v>84</v>
      </c>
      <c r="O22" s="22">
        <v>67</v>
      </c>
      <c r="P22" s="22">
        <v>17</v>
      </c>
      <c r="Q22" s="22">
        <v>0</v>
      </c>
      <c r="R22" s="22">
        <v>0</v>
      </c>
      <c r="S22" s="22">
        <v>0</v>
      </c>
      <c r="T22" s="22">
        <v>7</v>
      </c>
      <c r="U22" s="22">
        <v>7</v>
      </c>
      <c r="V22" s="22">
        <v>0</v>
      </c>
    </row>
    <row r="23" spans="1:22" ht="16.5">
      <c r="A23" s="86" t="s">
        <v>191</v>
      </c>
      <c r="B23" s="95">
        <v>186</v>
      </c>
      <c r="C23" s="95">
        <v>162</v>
      </c>
      <c r="D23" s="95">
        <v>24</v>
      </c>
      <c r="E23" s="94">
        <v>42</v>
      </c>
      <c r="F23" s="83">
        <v>35</v>
      </c>
      <c r="G23" s="83">
        <v>7</v>
      </c>
      <c r="H23" s="22">
        <v>44</v>
      </c>
      <c r="I23" s="83">
        <v>41</v>
      </c>
      <c r="J23" s="83">
        <v>3</v>
      </c>
      <c r="K23" s="22">
        <v>49</v>
      </c>
      <c r="L23" s="83">
        <v>43</v>
      </c>
      <c r="M23" s="83">
        <v>6</v>
      </c>
      <c r="N23" s="22">
        <v>43</v>
      </c>
      <c r="O23" s="83">
        <v>35</v>
      </c>
      <c r="P23" s="83">
        <v>8</v>
      </c>
      <c r="Q23" s="22">
        <v>0</v>
      </c>
      <c r="R23" s="82">
        <v>0</v>
      </c>
      <c r="S23" s="82">
        <v>0</v>
      </c>
      <c r="T23" s="22">
        <v>8</v>
      </c>
      <c r="U23" s="22">
        <v>8</v>
      </c>
      <c r="V23" s="22">
        <v>0</v>
      </c>
    </row>
    <row r="24" spans="1:22" ht="16.5">
      <c r="A24" s="86" t="s">
        <v>192</v>
      </c>
      <c r="B24" s="95">
        <v>188</v>
      </c>
      <c r="C24" s="95">
        <v>174</v>
      </c>
      <c r="D24" s="95">
        <v>14</v>
      </c>
      <c r="E24" s="94">
        <v>41</v>
      </c>
      <c r="F24" s="22">
        <v>38</v>
      </c>
      <c r="G24" s="22">
        <v>3</v>
      </c>
      <c r="H24" s="22">
        <v>48</v>
      </c>
      <c r="I24" s="22">
        <v>44</v>
      </c>
      <c r="J24" s="22">
        <v>4</v>
      </c>
      <c r="K24" s="22">
        <v>46</v>
      </c>
      <c r="L24" s="22">
        <v>44</v>
      </c>
      <c r="M24" s="22">
        <v>2</v>
      </c>
      <c r="N24" s="22">
        <v>48</v>
      </c>
      <c r="O24" s="22">
        <v>43</v>
      </c>
      <c r="P24" s="22">
        <v>5</v>
      </c>
      <c r="Q24" s="22">
        <v>0</v>
      </c>
      <c r="R24" s="22">
        <v>0</v>
      </c>
      <c r="S24" s="22">
        <v>0</v>
      </c>
      <c r="T24" s="22">
        <v>5</v>
      </c>
      <c r="U24" s="22">
        <v>5</v>
      </c>
      <c r="V24" s="22">
        <v>0</v>
      </c>
    </row>
    <row r="25" spans="1:22" ht="16.5">
      <c r="A25" s="7"/>
      <c r="B25" s="82">
        <f>SUM(B17:B24)</f>
        <v>1572</v>
      </c>
      <c r="C25" s="82">
        <f>SUM(C17:C24)</f>
        <v>1284</v>
      </c>
      <c r="D25" s="82">
        <f>SUM(D17:D24)</f>
        <v>288</v>
      </c>
      <c r="E25" s="82">
        <f aca="true" t="shared" si="1" ref="E25:Q25">SUM(E17:E24)</f>
        <v>393</v>
      </c>
      <c r="F25" s="82">
        <f t="shared" si="1"/>
        <v>318</v>
      </c>
      <c r="G25" s="82">
        <f t="shared" si="1"/>
        <v>75</v>
      </c>
      <c r="H25" s="82">
        <f t="shared" si="1"/>
        <v>400</v>
      </c>
      <c r="I25" s="82">
        <f t="shared" si="1"/>
        <v>329</v>
      </c>
      <c r="J25" s="82">
        <f t="shared" si="1"/>
        <v>71</v>
      </c>
      <c r="K25" s="82">
        <f t="shared" si="1"/>
        <v>364</v>
      </c>
      <c r="L25" s="82">
        <f t="shared" si="1"/>
        <v>301</v>
      </c>
      <c r="M25" s="82">
        <f t="shared" si="1"/>
        <v>63</v>
      </c>
      <c r="N25" s="82">
        <f t="shared" si="1"/>
        <v>359</v>
      </c>
      <c r="O25" s="82">
        <f t="shared" si="1"/>
        <v>283</v>
      </c>
      <c r="P25" s="82">
        <f t="shared" si="1"/>
        <v>76</v>
      </c>
      <c r="Q25" s="82">
        <f t="shared" si="1"/>
        <v>0</v>
      </c>
      <c r="R25" s="82">
        <v>0</v>
      </c>
      <c r="S25" s="82">
        <v>0</v>
      </c>
      <c r="T25" s="82">
        <f>SUM(T17:T24)</f>
        <v>56</v>
      </c>
      <c r="U25" s="82">
        <f>SUM(U17:U24)</f>
        <v>53</v>
      </c>
      <c r="V25" s="82">
        <f>SUM(V17:V24)</f>
        <v>3</v>
      </c>
    </row>
    <row r="26" spans="1:22" ht="16.5">
      <c r="A26" s="85" t="s">
        <v>150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22"/>
      <c r="V26" s="22"/>
    </row>
    <row r="27" spans="1:22" ht="16.5">
      <c r="A27" s="7" t="s">
        <v>194</v>
      </c>
      <c r="B27" s="82">
        <v>214</v>
      </c>
      <c r="C27" s="82">
        <v>98</v>
      </c>
      <c r="D27" s="82">
        <v>116</v>
      </c>
      <c r="E27" s="22">
        <v>49</v>
      </c>
      <c r="F27" s="22">
        <v>18</v>
      </c>
      <c r="G27" s="22">
        <v>31</v>
      </c>
      <c r="H27" s="22">
        <v>53</v>
      </c>
      <c r="I27" s="22">
        <v>22</v>
      </c>
      <c r="J27" s="22">
        <v>31</v>
      </c>
      <c r="K27" s="22">
        <v>49</v>
      </c>
      <c r="L27" s="22">
        <v>22</v>
      </c>
      <c r="M27" s="22">
        <v>27</v>
      </c>
      <c r="N27" s="22">
        <v>56</v>
      </c>
      <c r="O27" s="22">
        <v>31</v>
      </c>
      <c r="P27" s="22">
        <v>25</v>
      </c>
      <c r="Q27" s="22">
        <v>0</v>
      </c>
      <c r="R27" s="22">
        <v>0</v>
      </c>
      <c r="S27" s="22">
        <v>0</v>
      </c>
      <c r="T27" s="22">
        <v>7</v>
      </c>
      <c r="U27" s="22">
        <v>5</v>
      </c>
      <c r="V27" s="22">
        <v>2</v>
      </c>
    </row>
    <row r="28" spans="1:22" ht="16.5">
      <c r="A28" s="26" t="s">
        <v>195</v>
      </c>
      <c r="B28" s="82">
        <v>193</v>
      </c>
      <c r="C28" s="82">
        <v>118</v>
      </c>
      <c r="D28" s="82">
        <v>75</v>
      </c>
      <c r="E28" s="22">
        <v>41</v>
      </c>
      <c r="F28" s="83">
        <v>24</v>
      </c>
      <c r="G28" s="83">
        <v>17</v>
      </c>
      <c r="H28" s="22">
        <v>46</v>
      </c>
      <c r="I28" s="83">
        <v>27</v>
      </c>
      <c r="J28" s="83">
        <v>19</v>
      </c>
      <c r="K28" s="22">
        <v>51</v>
      </c>
      <c r="L28" s="83">
        <v>36</v>
      </c>
      <c r="M28" s="83">
        <v>15</v>
      </c>
      <c r="N28" s="22">
        <v>50</v>
      </c>
      <c r="O28" s="83">
        <v>27</v>
      </c>
      <c r="P28" s="83">
        <v>23</v>
      </c>
      <c r="Q28" s="22">
        <v>0</v>
      </c>
      <c r="R28" s="82">
        <v>0</v>
      </c>
      <c r="S28" s="82">
        <v>0</v>
      </c>
      <c r="T28" s="22">
        <v>5</v>
      </c>
      <c r="U28" s="22">
        <v>4</v>
      </c>
      <c r="V28" s="22">
        <v>1</v>
      </c>
    </row>
    <row r="29" spans="1:22" ht="16.5">
      <c r="A29" s="26" t="s">
        <v>196</v>
      </c>
      <c r="B29" s="82">
        <v>193</v>
      </c>
      <c r="C29" s="82">
        <v>117</v>
      </c>
      <c r="D29" s="82">
        <v>76</v>
      </c>
      <c r="E29" s="22">
        <v>48</v>
      </c>
      <c r="F29" s="83">
        <v>30</v>
      </c>
      <c r="G29" s="83">
        <v>18</v>
      </c>
      <c r="H29" s="22">
        <v>49</v>
      </c>
      <c r="I29" s="83">
        <v>29</v>
      </c>
      <c r="J29" s="83">
        <v>20</v>
      </c>
      <c r="K29" s="22">
        <v>44</v>
      </c>
      <c r="L29" s="83">
        <v>22</v>
      </c>
      <c r="M29" s="83">
        <v>22</v>
      </c>
      <c r="N29" s="22">
        <v>45</v>
      </c>
      <c r="O29" s="83">
        <v>29</v>
      </c>
      <c r="P29" s="83">
        <v>16</v>
      </c>
      <c r="Q29" s="22">
        <v>0</v>
      </c>
      <c r="R29" s="82">
        <v>0</v>
      </c>
      <c r="S29" s="82">
        <v>0</v>
      </c>
      <c r="T29" s="22">
        <v>7</v>
      </c>
      <c r="U29" s="22">
        <v>7</v>
      </c>
      <c r="V29" s="22">
        <v>0</v>
      </c>
    </row>
    <row r="30" spans="1:22" ht="16.5">
      <c r="A30" s="7" t="s">
        <v>197</v>
      </c>
      <c r="B30" s="82">
        <v>201</v>
      </c>
      <c r="C30" s="82">
        <v>110</v>
      </c>
      <c r="D30" s="82">
        <v>91</v>
      </c>
      <c r="E30" s="22">
        <v>45</v>
      </c>
      <c r="F30" s="22">
        <v>33</v>
      </c>
      <c r="G30" s="22">
        <v>12</v>
      </c>
      <c r="H30" s="22">
        <v>49</v>
      </c>
      <c r="I30" s="22">
        <v>26</v>
      </c>
      <c r="J30" s="22">
        <v>23</v>
      </c>
      <c r="K30" s="22">
        <v>52</v>
      </c>
      <c r="L30" s="22">
        <v>21</v>
      </c>
      <c r="M30" s="22">
        <v>31</v>
      </c>
      <c r="N30" s="22">
        <v>50</v>
      </c>
      <c r="O30" s="22">
        <v>25</v>
      </c>
      <c r="P30" s="22">
        <v>25</v>
      </c>
      <c r="Q30" s="22">
        <v>0</v>
      </c>
      <c r="R30" s="22">
        <v>0</v>
      </c>
      <c r="S30" s="22">
        <v>0</v>
      </c>
      <c r="T30" s="22">
        <v>5</v>
      </c>
      <c r="U30" s="22">
        <v>5</v>
      </c>
      <c r="V30" s="22">
        <v>0</v>
      </c>
    </row>
    <row r="31" spans="1:22" ht="16.5">
      <c r="A31" s="7" t="s">
        <v>198</v>
      </c>
      <c r="B31" s="82">
        <v>203</v>
      </c>
      <c r="C31" s="82">
        <v>106</v>
      </c>
      <c r="D31" s="82">
        <v>97</v>
      </c>
      <c r="E31" s="22">
        <v>47</v>
      </c>
      <c r="F31" s="22">
        <v>27</v>
      </c>
      <c r="G31" s="22">
        <v>20</v>
      </c>
      <c r="H31" s="22">
        <v>45</v>
      </c>
      <c r="I31" s="22">
        <v>20</v>
      </c>
      <c r="J31" s="22">
        <v>25</v>
      </c>
      <c r="K31" s="22">
        <v>53</v>
      </c>
      <c r="L31" s="22">
        <v>20</v>
      </c>
      <c r="M31" s="22">
        <v>33</v>
      </c>
      <c r="N31" s="22">
        <v>54</v>
      </c>
      <c r="O31" s="22">
        <v>36</v>
      </c>
      <c r="P31" s="22">
        <v>18</v>
      </c>
      <c r="Q31" s="22">
        <v>0</v>
      </c>
      <c r="R31" s="22">
        <v>0</v>
      </c>
      <c r="S31" s="22">
        <v>0</v>
      </c>
      <c r="T31" s="22">
        <v>4</v>
      </c>
      <c r="U31" s="22">
        <v>3</v>
      </c>
      <c r="V31" s="22">
        <v>1</v>
      </c>
    </row>
    <row r="32" spans="1:22" ht="16.5">
      <c r="A32" s="7"/>
      <c r="B32" s="82">
        <f aca="true" t="shared" si="2" ref="B32:N32">SUM(B27:B31)</f>
        <v>1004</v>
      </c>
      <c r="C32" s="82">
        <f t="shared" si="2"/>
        <v>549</v>
      </c>
      <c r="D32" s="82">
        <f t="shared" si="2"/>
        <v>455</v>
      </c>
      <c r="E32" s="82">
        <f>SUM(E27:E31)</f>
        <v>230</v>
      </c>
      <c r="F32" s="82">
        <f t="shared" si="2"/>
        <v>132</v>
      </c>
      <c r="G32" s="82">
        <f t="shared" si="2"/>
        <v>98</v>
      </c>
      <c r="H32" s="82">
        <f t="shared" si="2"/>
        <v>242</v>
      </c>
      <c r="I32" s="82">
        <f t="shared" si="2"/>
        <v>124</v>
      </c>
      <c r="J32" s="82">
        <f t="shared" si="2"/>
        <v>118</v>
      </c>
      <c r="K32" s="82">
        <f t="shared" si="2"/>
        <v>249</v>
      </c>
      <c r="L32" s="82">
        <f t="shared" si="2"/>
        <v>121</v>
      </c>
      <c r="M32" s="82">
        <f t="shared" si="2"/>
        <v>128</v>
      </c>
      <c r="N32" s="82">
        <f t="shared" si="2"/>
        <v>255</v>
      </c>
      <c r="O32" s="82">
        <f>SUM(O27:O31)</f>
        <v>148</v>
      </c>
      <c r="P32" s="82">
        <f>SUM(P27:P31)</f>
        <v>107</v>
      </c>
      <c r="Q32" s="82">
        <v>0</v>
      </c>
      <c r="R32" s="82">
        <v>0</v>
      </c>
      <c r="S32" s="82">
        <v>0</v>
      </c>
      <c r="T32" s="82">
        <f>SUM(T27:T31)</f>
        <v>28</v>
      </c>
      <c r="U32" s="82">
        <f>SUM(U27:U31)</f>
        <v>24</v>
      </c>
      <c r="V32" s="82">
        <f>SUM(V27:V31)</f>
        <v>4</v>
      </c>
    </row>
    <row r="33" spans="1:22" ht="16.5">
      <c r="A33" s="85" t="s">
        <v>149</v>
      </c>
      <c r="B33" s="82"/>
      <c r="C33" s="82"/>
      <c r="D33" s="8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6"/>
      <c r="U33" s="22"/>
      <c r="V33" s="22"/>
    </row>
    <row r="34" spans="1:22" ht="16.5">
      <c r="A34" s="7" t="s">
        <v>200</v>
      </c>
      <c r="B34" s="82">
        <v>168</v>
      </c>
      <c r="C34" s="82">
        <v>47</v>
      </c>
      <c r="D34" s="82">
        <v>121</v>
      </c>
      <c r="E34" s="22">
        <v>42</v>
      </c>
      <c r="F34" s="22">
        <v>10</v>
      </c>
      <c r="G34" s="22">
        <v>32</v>
      </c>
      <c r="H34" s="22">
        <v>40</v>
      </c>
      <c r="I34" s="22">
        <v>12</v>
      </c>
      <c r="J34" s="22">
        <v>28</v>
      </c>
      <c r="K34" s="22">
        <v>43</v>
      </c>
      <c r="L34" s="22">
        <v>14</v>
      </c>
      <c r="M34" s="22">
        <v>29</v>
      </c>
      <c r="N34" s="22">
        <v>42</v>
      </c>
      <c r="O34" s="22">
        <v>11</v>
      </c>
      <c r="P34" s="22">
        <v>31</v>
      </c>
      <c r="Q34" s="22">
        <v>0</v>
      </c>
      <c r="R34" s="22">
        <v>0</v>
      </c>
      <c r="S34" s="22">
        <v>0</v>
      </c>
      <c r="T34" s="22">
        <v>1</v>
      </c>
      <c r="U34" s="22">
        <v>0</v>
      </c>
      <c r="V34" s="22">
        <v>1</v>
      </c>
    </row>
    <row r="35" spans="1:22" ht="16.5">
      <c r="A35" s="7" t="s">
        <v>201</v>
      </c>
      <c r="B35" s="82">
        <v>157</v>
      </c>
      <c r="C35" s="82">
        <v>38</v>
      </c>
      <c r="D35" s="82">
        <v>119</v>
      </c>
      <c r="E35" s="22">
        <v>41</v>
      </c>
      <c r="F35" s="22">
        <v>7</v>
      </c>
      <c r="G35" s="22">
        <v>34</v>
      </c>
      <c r="H35" s="22">
        <v>40</v>
      </c>
      <c r="I35" s="22">
        <v>8</v>
      </c>
      <c r="J35" s="22">
        <v>32</v>
      </c>
      <c r="K35" s="22">
        <v>39</v>
      </c>
      <c r="L35" s="22">
        <v>11</v>
      </c>
      <c r="M35" s="22">
        <v>28</v>
      </c>
      <c r="N35" s="22">
        <v>36</v>
      </c>
      <c r="O35" s="22">
        <v>11</v>
      </c>
      <c r="P35" s="22">
        <v>25</v>
      </c>
      <c r="Q35" s="22">
        <v>0</v>
      </c>
      <c r="R35" s="22">
        <v>0</v>
      </c>
      <c r="S35" s="22">
        <v>0</v>
      </c>
      <c r="T35" s="22">
        <v>1</v>
      </c>
      <c r="U35" s="22">
        <v>1</v>
      </c>
      <c r="V35" s="22">
        <v>0</v>
      </c>
    </row>
    <row r="36" spans="1:22" ht="16.5">
      <c r="A36" s="26" t="s">
        <v>202</v>
      </c>
      <c r="B36" s="82">
        <v>217</v>
      </c>
      <c r="C36" s="82">
        <v>30</v>
      </c>
      <c r="D36" s="82">
        <v>187</v>
      </c>
      <c r="E36" s="22">
        <v>54</v>
      </c>
      <c r="F36" s="83">
        <v>5</v>
      </c>
      <c r="G36" s="83">
        <v>49</v>
      </c>
      <c r="H36" s="22">
        <v>54</v>
      </c>
      <c r="I36" s="83">
        <v>9</v>
      </c>
      <c r="J36" s="83">
        <v>45</v>
      </c>
      <c r="K36" s="22">
        <v>55</v>
      </c>
      <c r="L36" s="83">
        <v>6</v>
      </c>
      <c r="M36" s="83">
        <v>49</v>
      </c>
      <c r="N36" s="22">
        <v>52</v>
      </c>
      <c r="O36" s="83">
        <v>9</v>
      </c>
      <c r="P36" s="83">
        <v>43</v>
      </c>
      <c r="Q36" s="22">
        <v>0</v>
      </c>
      <c r="R36" s="82">
        <v>0</v>
      </c>
      <c r="S36" s="82">
        <v>0</v>
      </c>
      <c r="T36" s="22">
        <v>2</v>
      </c>
      <c r="U36" s="22">
        <v>1</v>
      </c>
      <c r="V36" s="22">
        <v>1</v>
      </c>
    </row>
    <row r="37" spans="1:22" ht="16.5">
      <c r="A37" s="7" t="s">
        <v>270</v>
      </c>
      <c r="B37" s="82">
        <v>193</v>
      </c>
      <c r="C37" s="82">
        <v>142</v>
      </c>
      <c r="D37" s="82">
        <v>51</v>
      </c>
      <c r="E37" s="22">
        <v>50</v>
      </c>
      <c r="F37" s="22">
        <v>39</v>
      </c>
      <c r="G37" s="22">
        <v>11</v>
      </c>
      <c r="H37" s="22">
        <v>49</v>
      </c>
      <c r="I37" s="22">
        <v>33</v>
      </c>
      <c r="J37" s="22">
        <v>16</v>
      </c>
      <c r="K37" s="22">
        <v>42</v>
      </c>
      <c r="L37" s="22">
        <v>33</v>
      </c>
      <c r="M37" s="22">
        <v>9</v>
      </c>
      <c r="N37" s="22">
        <v>44</v>
      </c>
      <c r="O37" s="22">
        <v>30</v>
      </c>
      <c r="P37" s="22">
        <v>14</v>
      </c>
      <c r="Q37" s="22">
        <v>0</v>
      </c>
      <c r="R37" s="22">
        <v>0</v>
      </c>
      <c r="S37" s="22">
        <v>0</v>
      </c>
      <c r="T37" s="22">
        <v>8</v>
      </c>
      <c r="U37" s="22">
        <v>7</v>
      </c>
      <c r="V37" s="22">
        <v>1</v>
      </c>
    </row>
    <row r="38" spans="1:22" ht="16.5">
      <c r="A38" s="7" t="s">
        <v>204</v>
      </c>
      <c r="B38" s="82">
        <v>199</v>
      </c>
      <c r="C38" s="82">
        <v>66</v>
      </c>
      <c r="D38" s="82">
        <v>133</v>
      </c>
      <c r="E38" s="22">
        <v>43</v>
      </c>
      <c r="F38" s="22">
        <v>8</v>
      </c>
      <c r="G38" s="22">
        <v>35</v>
      </c>
      <c r="H38" s="22">
        <v>43</v>
      </c>
      <c r="I38" s="22">
        <v>14</v>
      </c>
      <c r="J38" s="22">
        <v>29</v>
      </c>
      <c r="K38" s="22">
        <v>55</v>
      </c>
      <c r="L38" s="22">
        <v>26</v>
      </c>
      <c r="M38" s="22">
        <v>29</v>
      </c>
      <c r="N38" s="22">
        <v>57</v>
      </c>
      <c r="O38" s="22">
        <v>17</v>
      </c>
      <c r="P38" s="22">
        <v>40</v>
      </c>
      <c r="Q38" s="22">
        <v>0</v>
      </c>
      <c r="R38" s="22">
        <v>0</v>
      </c>
      <c r="S38" s="22">
        <v>0</v>
      </c>
      <c r="T38" s="22">
        <v>1</v>
      </c>
      <c r="U38" s="22">
        <v>1</v>
      </c>
      <c r="V38" s="22">
        <v>0</v>
      </c>
    </row>
    <row r="39" spans="1:22" ht="16.5">
      <c r="A39" s="26" t="s">
        <v>242</v>
      </c>
      <c r="B39" s="82">
        <v>220</v>
      </c>
      <c r="C39" s="82">
        <v>56</v>
      </c>
      <c r="D39" s="82">
        <v>164</v>
      </c>
      <c r="E39" s="22">
        <v>57</v>
      </c>
      <c r="F39" s="83">
        <v>11</v>
      </c>
      <c r="G39" s="83">
        <v>46</v>
      </c>
      <c r="H39" s="22">
        <v>57</v>
      </c>
      <c r="I39" s="83">
        <v>15</v>
      </c>
      <c r="J39" s="83">
        <v>42</v>
      </c>
      <c r="K39" s="22">
        <v>52</v>
      </c>
      <c r="L39" s="83">
        <v>14</v>
      </c>
      <c r="M39" s="83">
        <v>38</v>
      </c>
      <c r="N39" s="22">
        <v>52</v>
      </c>
      <c r="O39" s="83">
        <v>15</v>
      </c>
      <c r="P39" s="83">
        <v>37</v>
      </c>
      <c r="Q39" s="22">
        <v>0</v>
      </c>
      <c r="R39" s="82">
        <v>0</v>
      </c>
      <c r="S39" s="82">
        <v>0</v>
      </c>
      <c r="T39" s="22">
        <v>2</v>
      </c>
      <c r="U39" s="22">
        <v>1</v>
      </c>
      <c r="V39" s="22">
        <v>1</v>
      </c>
    </row>
    <row r="40" spans="1:22" ht="16.5">
      <c r="A40" s="7"/>
      <c r="B40" s="82">
        <f aca="true" t="shared" si="3" ref="B40:P40">SUM(B34:B39)</f>
        <v>1154</v>
      </c>
      <c r="C40" s="82">
        <f t="shared" si="3"/>
        <v>379</v>
      </c>
      <c r="D40" s="82">
        <f t="shared" si="3"/>
        <v>775</v>
      </c>
      <c r="E40" s="82">
        <f t="shared" si="3"/>
        <v>287</v>
      </c>
      <c r="F40" s="82">
        <f t="shared" si="3"/>
        <v>80</v>
      </c>
      <c r="G40" s="82">
        <f t="shared" si="3"/>
        <v>207</v>
      </c>
      <c r="H40" s="82">
        <f t="shared" si="3"/>
        <v>283</v>
      </c>
      <c r="I40" s="82">
        <f t="shared" si="3"/>
        <v>91</v>
      </c>
      <c r="J40" s="82">
        <f t="shared" si="3"/>
        <v>192</v>
      </c>
      <c r="K40" s="82">
        <f t="shared" si="3"/>
        <v>286</v>
      </c>
      <c r="L40" s="82">
        <f t="shared" si="3"/>
        <v>104</v>
      </c>
      <c r="M40" s="82">
        <f t="shared" si="3"/>
        <v>182</v>
      </c>
      <c r="N40" s="82">
        <f t="shared" si="3"/>
        <v>283</v>
      </c>
      <c r="O40" s="82">
        <f t="shared" si="3"/>
        <v>93</v>
      </c>
      <c r="P40" s="82">
        <f t="shared" si="3"/>
        <v>190</v>
      </c>
      <c r="Q40" s="82">
        <v>0</v>
      </c>
      <c r="R40" s="82">
        <v>0</v>
      </c>
      <c r="S40" s="82">
        <v>0</v>
      </c>
      <c r="T40" s="82">
        <f>SUM(T34:T39)</f>
        <v>15</v>
      </c>
      <c r="U40" s="82">
        <f>SUM(U34:U39)</f>
        <v>11</v>
      </c>
      <c r="V40" s="82">
        <f>SUM(V34:V39)</f>
        <v>4</v>
      </c>
    </row>
    <row r="41" spans="1:22" ht="16.5">
      <c r="A41" s="84" t="s">
        <v>148</v>
      </c>
      <c r="B41" s="82"/>
      <c r="C41" s="82"/>
      <c r="D41" s="82"/>
      <c r="E41" s="22"/>
      <c r="F41" s="83"/>
      <c r="G41" s="83"/>
      <c r="H41" s="82"/>
      <c r="I41" s="82"/>
      <c r="J41" s="82"/>
      <c r="K41" s="22"/>
      <c r="L41" s="83"/>
      <c r="M41" s="83"/>
      <c r="N41" s="82"/>
      <c r="O41" s="82"/>
      <c r="P41" s="82"/>
      <c r="Q41" s="22"/>
      <c r="R41" s="83"/>
      <c r="S41" s="82"/>
      <c r="T41" s="82"/>
      <c r="U41" s="83"/>
      <c r="V41" s="83"/>
    </row>
    <row r="42" spans="1:22" ht="16.5">
      <c r="A42" s="26" t="s">
        <v>206</v>
      </c>
      <c r="B42" s="82">
        <v>207</v>
      </c>
      <c r="C42" s="82">
        <v>78</v>
      </c>
      <c r="D42" s="82">
        <v>129</v>
      </c>
      <c r="E42" s="22">
        <v>48</v>
      </c>
      <c r="F42" s="83">
        <v>21</v>
      </c>
      <c r="G42" s="83">
        <v>27</v>
      </c>
      <c r="H42" s="22">
        <v>54</v>
      </c>
      <c r="I42" s="83">
        <v>17</v>
      </c>
      <c r="J42" s="83">
        <v>37</v>
      </c>
      <c r="K42" s="22">
        <v>52</v>
      </c>
      <c r="L42" s="83">
        <v>16</v>
      </c>
      <c r="M42" s="83">
        <v>36</v>
      </c>
      <c r="N42" s="22">
        <v>48</v>
      </c>
      <c r="O42" s="83">
        <v>21</v>
      </c>
      <c r="P42" s="83">
        <v>27</v>
      </c>
      <c r="Q42" s="22">
        <v>0</v>
      </c>
      <c r="R42" s="83">
        <v>0</v>
      </c>
      <c r="S42" s="83">
        <v>0</v>
      </c>
      <c r="T42" s="22">
        <v>5</v>
      </c>
      <c r="U42" s="22">
        <v>3</v>
      </c>
      <c r="V42" s="22">
        <v>2</v>
      </c>
    </row>
    <row r="43" spans="1:22" ht="28.5">
      <c r="A43" s="86" t="s">
        <v>220</v>
      </c>
      <c r="B43" s="82">
        <v>212</v>
      </c>
      <c r="C43" s="82">
        <v>49</v>
      </c>
      <c r="D43" s="82">
        <v>163</v>
      </c>
      <c r="E43" s="22">
        <v>55</v>
      </c>
      <c r="F43" s="22">
        <v>16</v>
      </c>
      <c r="G43" s="22">
        <v>39</v>
      </c>
      <c r="H43" s="22">
        <v>51</v>
      </c>
      <c r="I43" s="22">
        <v>16</v>
      </c>
      <c r="J43" s="22">
        <v>35</v>
      </c>
      <c r="K43" s="22">
        <v>53</v>
      </c>
      <c r="L43" s="22">
        <v>11</v>
      </c>
      <c r="M43" s="22">
        <v>42</v>
      </c>
      <c r="N43" s="22">
        <v>50</v>
      </c>
      <c r="O43" s="22">
        <v>5</v>
      </c>
      <c r="P43" s="22">
        <v>45</v>
      </c>
      <c r="Q43" s="22">
        <v>0</v>
      </c>
      <c r="R43" s="22">
        <v>0</v>
      </c>
      <c r="S43" s="22">
        <v>0</v>
      </c>
      <c r="T43" s="22">
        <v>3</v>
      </c>
      <c r="U43" s="22">
        <v>1</v>
      </c>
      <c r="V43" s="22">
        <v>2</v>
      </c>
    </row>
    <row r="44" spans="1:22" ht="28.5">
      <c r="A44" s="86" t="s">
        <v>221</v>
      </c>
      <c r="B44" s="82">
        <v>210</v>
      </c>
      <c r="C44" s="82">
        <v>45</v>
      </c>
      <c r="D44" s="82">
        <v>165</v>
      </c>
      <c r="E44" s="22">
        <v>51</v>
      </c>
      <c r="F44" s="22">
        <v>11</v>
      </c>
      <c r="G44" s="22">
        <v>40</v>
      </c>
      <c r="H44" s="22">
        <v>47</v>
      </c>
      <c r="I44" s="22">
        <v>14</v>
      </c>
      <c r="J44" s="22">
        <v>33</v>
      </c>
      <c r="K44" s="22">
        <v>52</v>
      </c>
      <c r="L44" s="22">
        <v>11</v>
      </c>
      <c r="M44" s="22">
        <v>41</v>
      </c>
      <c r="N44" s="22">
        <v>58</v>
      </c>
      <c r="O44" s="22">
        <v>8</v>
      </c>
      <c r="P44" s="22">
        <v>50</v>
      </c>
      <c r="Q44" s="22">
        <v>0</v>
      </c>
      <c r="R44" s="22">
        <v>0</v>
      </c>
      <c r="S44" s="22">
        <v>0</v>
      </c>
      <c r="T44" s="22">
        <v>2</v>
      </c>
      <c r="U44" s="22">
        <v>1</v>
      </c>
      <c r="V44" s="22">
        <v>1</v>
      </c>
    </row>
    <row r="45" spans="1:22" ht="16.5">
      <c r="A45" s="26" t="s">
        <v>207</v>
      </c>
      <c r="B45" s="82">
        <v>202</v>
      </c>
      <c r="C45" s="82">
        <v>106</v>
      </c>
      <c r="D45" s="82">
        <v>96</v>
      </c>
      <c r="E45" s="22">
        <v>51</v>
      </c>
      <c r="F45" s="83">
        <v>31</v>
      </c>
      <c r="G45" s="83">
        <v>20</v>
      </c>
      <c r="H45" s="22">
        <v>51</v>
      </c>
      <c r="I45" s="83">
        <v>23</v>
      </c>
      <c r="J45" s="83">
        <v>28</v>
      </c>
      <c r="K45" s="22">
        <v>46</v>
      </c>
      <c r="L45" s="83">
        <v>21</v>
      </c>
      <c r="M45" s="83">
        <v>25</v>
      </c>
      <c r="N45" s="22">
        <v>49</v>
      </c>
      <c r="O45" s="83">
        <v>29</v>
      </c>
      <c r="P45" s="83">
        <v>20</v>
      </c>
      <c r="Q45" s="22">
        <v>0</v>
      </c>
      <c r="R45" s="82">
        <v>0</v>
      </c>
      <c r="S45" s="82">
        <v>0</v>
      </c>
      <c r="T45" s="22">
        <v>5</v>
      </c>
      <c r="U45" s="22">
        <v>2</v>
      </c>
      <c r="V45" s="22">
        <v>3</v>
      </c>
    </row>
    <row r="46" spans="1:22" ht="16.5">
      <c r="A46" s="26" t="s">
        <v>208</v>
      </c>
      <c r="B46" s="82">
        <v>195</v>
      </c>
      <c r="C46" s="82">
        <v>48</v>
      </c>
      <c r="D46" s="82">
        <v>147</v>
      </c>
      <c r="E46" s="22">
        <v>50</v>
      </c>
      <c r="F46" s="83">
        <v>11</v>
      </c>
      <c r="G46" s="83">
        <v>39</v>
      </c>
      <c r="H46" s="22">
        <v>51</v>
      </c>
      <c r="I46" s="83">
        <v>11</v>
      </c>
      <c r="J46" s="83">
        <v>40</v>
      </c>
      <c r="K46" s="22">
        <v>47</v>
      </c>
      <c r="L46" s="83">
        <v>15</v>
      </c>
      <c r="M46" s="83">
        <v>32</v>
      </c>
      <c r="N46" s="22">
        <v>42</v>
      </c>
      <c r="O46" s="83">
        <v>10</v>
      </c>
      <c r="P46" s="83">
        <v>32</v>
      </c>
      <c r="Q46" s="22">
        <v>0</v>
      </c>
      <c r="R46" s="83">
        <v>0</v>
      </c>
      <c r="S46" s="83">
        <v>0</v>
      </c>
      <c r="T46" s="22">
        <v>5</v>
      </c>
      <c r="U46" s="22">
        <v>1</v>
      </c>
      <c r="V46" s="22">
        <v>4</v>
      </c>
    </row>
    <row r="47" spans="1:22" ht="16.5">
      <c r="A47" s="7" t="s">
        <v>209</v>
      </c>
      <c r="B47" s="82">
        <v>191</v>
      </c>
      <c r="C47" s="82">
        <v>43</v>
      </c>
      <c r="D47" s="82">
        <v>148</v>
      </c>
      <c r="E47" s="22">
        <v>51</v>
      </c>
      <c r="F47" s="22">
        <v>17</v>
      </c>
      <c r="G47" s="22">
        <v>34</v>
      </c>
      <c r="H47" s="22">
        <v>47</v>
      </c>
      <c r="I47" s="22">
        <v>9</v>
      </c>
      <c r="J47" s="22">
        <v>38</v>
      </c>
      <c r="K47" s="22">
        <v>44</v>
      </c>
      <c r="L47" s="22">
        <v>6</v>
      </c>
      <c r="M47" s="22">
        <v>38</v>
      </c>
      <c r="N47" s="22">
        <v>43</v>
      </c>
      <c r="O47" s="22">
        <v>9</v>
      </c>
      <c r="P47" s="22">
        <v>34</v>
      </c>
      <c r="Q47" s="22">
        <v>0</v>
      </c>
      <c r="R47" s="22">
        <v>0</v>
      </c>
      <c r="S47" s="22">
        <v>0</v>
      </c>
      <c r="T47" s="22">
        <v>6</v>
      </c>
      <c r="U47" s="22">
        <v>2</v>
      </c>
      <c r="V47" s="22">
        <v>4</v>
      </c>
    </row>
    <row r="48" spans="1:22" ht="16.5">
      <c r="A48" s="26"/>
      <c r="B48" s="82">
        <f aca="true" t="shared" si="4" ref="B48:P48">SUM(B42:B47)</f>
        <v>1217</v>
      </c>
      <c r="C48" s="82">
        <f t="shared" si="4"/>
        <v>369</v>
      </c>
      <c r="D48" s="82">
        <f t="shared" si="4"/>
        <v>848</v>
      </c>
      <c r="E48" s="82">
        <f t="shared" si="4"/>
        <v>306</v>
      </c>
      <c r="F48" s="82">
        <f t="shared" si="4"/>
        <v>107</v>
      </c>
      <c r="G48" s="82">
        <f t="shared" si="4"/>
        <v>199</v>
      </c>
      <c r="H48" s="82">
        <f t="shared" si="4"/>
        <v>301</v>
      </c>
      <c r="I48" s="82">
        <f t="shared" si="4"/>
        <v>90</v>
      </c>
      <c r="J48" s="82">
        <f t="shared" si="4"/>
        <v>211</v>
      </c>
      <c r="K48" s="82">
        <f t="shared" si="4"/>
        <v>294</v>
      </c>
      <c r="L48" s="82">
        <f t="shared" si="4"/>
        <v>80</v>
      </c>
      <c r="M48" s="82">
        <f t="shared" si="4"/>
        <v>214</v>
      </c>
      <c r="N48" s="82">
        <f t="shared" si="4"/>
        <v>290</v>
      </c>
      <c r="O48" s="82">
        <f t="shared" si="4"/>
        <v>82</v>
      </c>
      <c r="P48" s="82">
        <f t="shared" si="4"/>
        <v>208</v>
      </c>
      <c r="Q48" s="82">
        <v>0</v>
      </c>
      <c r="R48" s="82">
        <v>0</v>
      </c>
      <c r="S48" s="82">
        <v>0</v>
      </c>
      <c r="T48" s="82">
        <f>SUM(T42:T47)</f>
        <v>26</v>
      </c>
      <c r="U48" s="82">
        <f>SUM(U42:U47)</f>
        <v>10</v>
      </c>
      <c r="V48" s="82">
        <f>SUM(V42:V47)</f>
        <v>16</v>
      </c>
    </row>
    <row r="49" spans="1:22" ht="16.5">
      <c r="A49" s="84" t="s">
        <v>147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3"/>
      <c r="V49" s="83"/>
    </row>
    <row r="50" spans="1:22" ht="16.5">
      <c r="A50" s="86" t="s">
        <v>211</v>
      </c>
      <c r="B50" s="94">
        <v>87</v>
      </c>
      <c r="C50" s="94">
        <v>32</v>
      </c>
      <c r="D50" s="94">
        <v>55</v>
      </c>
      <c r="E50" s="94">
        <v>0</v>
      </c>
      <c r="F50" s="22">
        <v>0</v>
      </c>
      <c r="G50" s="82">
        <v>0</v>
      </c>
      <c r="H50" s="82">
        <v>43</v>
      </c>
      <c r="I50" s="82">
        <v>12</v>
      </c>
      <c r="J50" s="22">
        <v>31</v>
      </c>
      <c r="K50" s="22">
        <v>44</v>
      </c>
      <c r="L50" s="82">
        <v>20</v>
      </c>
      <c r="M50" s="82">
        <v>24</v>
      </c>
      <c r="N50" s="82">
        <v>0</v>
      </c>
      <c r="O50" s="22">
        <v>0</v>
      </c>
      <c r="P50" s="22">
        <v>0</v>
      </c>
      <c r="Q50" s="8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</row>
    <row r="51" spans="1:22" ht="16.5">
      <c r="A51" s="26" t="s">
        <v>212</v>
      </c>
      <c r="B51" s="82">
        <v>207</v>
      </c>
      <c r="C51" s="82">
        <v>89</v>
      </c>
      <c r="D51" s="82">
        <v>118</v>
      </c>
      <c r="E51" s="22">
        <v>51</v>
      </c>
      <c r="F51" s="83">
        <v>18</v>
      </c>
      <c r="G51" s="83">
        <v>33</v>
      </c>
      <c r="H51" s="22">
        <v>49</v>
      </c>
      <c r="I51" s="83">
        <v>19</v>
      </c>
      <c r="J51" s="83">
        <v>30</v>
      </c>
      <c r="K51" s="22">
        <v>44</v>
      </c>
      <c r="L51" s="83">
        <v>16</v>
      </c>
      <c r="M51" s="83">
        <v>28</v>
      </c>
      <c r="N51" s="22">
        <v>54</v>
      </c>
      <c r="O51" s="83">
        <v>27</v>
      </c>
      <c r="P51" s="83">
        <v>27</v>
      </c>
      <c r="Q51" s="22">
        <v>0</v>
      </c>
      <c r="R51" s="82">
        <v>0</v>
      </c>
      <c r="S51" s="82">
        <v>0</v>
      </c>
      <c r="T51" s="22">
        <v>9</v>
      </c>
      <c r="U51" s="22">
        <v>9</v>
      </c>
      <c r="V51" s="22">
        <v>0</v>
      </c>
    </row>
    <row r="52" spans="1:22" ht="16.5">
      <c r="A52" s="7" t="s">
        <v>213</v>
      </c>
      <c r="B52" s="82">
        <v>198</v>
      </c>
      <c r="C52" s="82">
        <v>89</v>
      </c>
      <c r="D52" s="82">
        <v>109</v>
      </c>
      <c r="E52" s="22">
        <v>47</v>
      </c>
      <c r="F52" s="22">
        <v>22</v>
      </c>
      <c r="G52" s="22">
        <v>25</v>
      </c>
      <c r="H52" s="22">
        <v>50</v>
      </c>
      <c r="I52" s="22">
        <v>22</v>
      </c>
      <c r="J52" s="22">
        <v>28</v>
      </c>
      <c r="K52" s="22">
        <v>46</v>
      </c>
      <c r="L52" s="22">
        <v>22</v>
      </c>
      <c r="M52" s="22">
        <v>24</v>
      </c>
      <c r="N52" s="22">
        <v>54</v>
      </c>
      <c r="O52" s="22">
        <v>23</v>
      </c>
      <c r="P52" s="22">
        <v>31</v>
      </c>
      <c r="Q52" s="22">
        <v>0</v>
      </c>
      <c r="R52" s="22">
        <v>0</v>
      </c>
      <c r="S52" s="22">
        <v>0</v>
      </c>
      <c r="T52" s="22">
        <v>1</v>
      </c>
      <c r="U52" s="22">
        <v>0</v>
      </c>
      <c r="V52" s="22">
        <v>1</v>
      </c>
    </row>
    <row r="53" spans="1:22" ht="16.5">
      <c r="A53" s="26" t="s">
        <v>214</v>
      </c>
      <c r="B53" s="82">
        <v>217</v>
      </c>
      <c r="C53" s="82">
        <v>87</v>
      </c>
      <c r="D53" s="82">
        <v>130</v>
      </c>
      <c r="E53" s="22">
        <v>51</v>
      </c>
      <c r="F53" s="83">
        <v>21</v>
      </c>
      <c r="G53" s="83">
        <v>30</v>
      </c>
      <c r="H53" s="22">
        <v>58</v>
      </c>
      <c r="I53" s="83">
        <v>23</v>
      </c>
      <c r="J53" s="83">
        <v>35</v>
      </c>
      <c r="K53" s="22">
        <v>53</v>
      </c>
      <c r="L53" s="83">
        <v>22</v>
      </c>
      <c r="M53" s="83">
        <v>31</v>
      </c>
      <c r="N53" s="22">
        <v>53</v>
      </c>
      <c r="O53" s="83">
        <v>19</v>
      </c>
      <c r="P53" s="83">
        <v>34</v>
      </c>
      <c r="Q53" s="22">
        <v>0</v>
      </c>
      <c r="R53" s="82">
        <v>0</v>
      </c>
      <c r="S53" s="82">
        <v>0</v>
      </c>
      <c r="T53" s="22">
        <v>2</v>
      </c>
      <c r="U53" s="22">
        <v>2</v>
      </c>
      <c r="V53" s="22">
        <v>0</v>
      </c>
    </row>
    <row r="54" spans="1:22" ht="16.5">
      <c r="A54" s="26" t="s">
        <v>215</v>
      </c>
      <c r="B54" s="82">
        <v>203</v>
      </c>
      <c r="C54" s="82">
        <v>141</v>
      </c>
      <c r="D54" s="82">
        <v>62</v>
      </c>
      <c r="E54" s="22">
        <v>51</v>
      </c>
      <c r="F54" s="83">
        <v>33</v>
      </c>
      <c r="G54" s="83">
        <v>18</v>
      </c>
      <c r="H54" s="22">
        <v>49</v>
      </c>
      <c r="I54" s="83">
        <v>34</v>
      </c>
      <c r="J54" s="83">
        <v>15</v>
      </c>
      <c r="K54" s="22">
        <v>50</v>
      </c>
      <c r="L54" s="83">
        <v>37</v>
      </c>
      <c r="M54" s="83">
        <v>13</v>
      </c>
      <c r="N54" s="22">
        <v>47</v>
      </c>
      <c r="O54" s="83">
        <v>32</v>
      </c>
      <c r="P54" s="83">
        <v>15</v>
      </c>
      <c r="Q54" s="22">
        <v>0</v>
      </c>
      <c r="R54" s="83">
        <v>0</v>
      </c>
      <c r="S54" s="83">
        <v>0</v>
      </c>
      <c r="T54" s="22">
        <v>6</v>
      </c>
      <c r="U54" s="22">
        <v>5</v>
      </c>
      <c r="V54" s="22">
        <v>1</v>
      </c>
    </row>
    <row r="55" spans="1:22" ht="16.5">
      <c r="A55" s="7" t="s">
        <v>216</v>
      </c>
      <c r="B55" s="82">
        <v>203</v>
      </c>
      <c r="C55" s="82">
        <v>79</v>
      </c>
      <c r="D55" s="82">
        <v>124</v>
      </c>
      <c r="E55" s="22">
        <v>43</v>
      </c>
      <c r="F55" s="22">
        <v>17</v>
      </c>
      <c r="G55" s="22">
        <v>26</v>
      </c>
      <c r="H55" s="22">
        <v>50</v>
      </c>
      <c r="I55" s="22">
        <v>19</v>
      </c>
      <c r="J55" s="22">
        <v>31</v>
      </c>
      <c r="K55" s="22">
        <v>56</v>
      </c>
      <c r="L55" s="22">
        <v>24</v>
      </c>
      <c r="M55" s="22">
        <v>32</v>
      </c>
      <c r="N55" s="22">
        <v>52</v>
      </c>
      <c r="O55" s="22">
        <v>17</v>
      </c>
      <c r="P55" s="22">
        <v>35</v>
      </c>
      <c r="Q55" s="22">
        <v>0</v>
      </c>
      <c r="R55" s="22">
        <v>0</v>
      </c>
      <c r="S55" s="22">
        <v>0</v>
      </c>
      <c r="T55" s="22">
        <v>2</v>
      </c>
      <c r="U55" s="22">
        <v>2</v>
      </c>
      <c r="V55" s="22">
        <v>0</v>
      </c>
    </row>
    <row r="56" spans="1:22" ht="16.5">
      <c r="A56" s="7" t="s">
        <v>271</v>
      </c>
      <c r="B56" s="82">
        <v>49</v>
      </c>
      <c r="C56" s="82">
        <v>14</v>
      </c>
      <c r="D56" s="82">
        <v>35</v>
      </c>
      <c r="E56" s="22">
        <v>49</v>
      </c>
      <c r="F56" s="22">
        <v>14</v>
      </c>
      <c r="G56" s="22">
        <v>35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</row>
    <row r="57" spans="1:22" ht="16.5">
      <c r="A57" s="26"/>
      <c r="B57" s="82">
        <f aca="true" t="shared" si="5" ref="B57:P57">SUM(B50:B56)</f>
        <v>1164</v>
      </c>
      <c r="C57" s="82">
        <f t="shared" si="5"/>
        <v>531</v>
      </c>
      <c r="D57" s="82">
        <f t="shared" si="5"/>
        <v>633</v>
      </c>
      <c r="E57" s="82">
        <f t="shared" si="5"/>
        <v>292</v>
      </c>
      <c r="F57" s="82">
        <f t="shared" si="5"/>
        <v>125</v>
      </c>
      <c r="G57" s="82">
        <f t="shared" si="5"/>
        <v>167</v>
      </c>
      <c r="H57" s="82">
        <f t="shared" si="5"/>
        <v>299</v>
      </c>
      <c r="I57" s="82">
        <f t="shared" si="5"/>
        <v>129</v>
      </c>
      <c r="J57" s="82">
        <f t="shared" si="5"/>
        <v>170</v>
      </c>
      <c r="K57" s="82">
        <f t="shared" si="5"/>
        <v>293</v>
      </c>
      <c r="L57" s="82">
        <f t="shared" si="5"/>
        <v>141</v>
      </c>
      <c r="M57" s="82">
        <f t="shared" si="5"/>
        <v>152</v>
      </c>
      <c r="N57" s="82">
        <f t="shared" si="5"/>
        <v>260</v>
      </c>
      <c r="O57" s="82">
        <f t="shared" si="5"/>
        <v>118</v>
      </c>
      <c r="P57" s="82">
        <f t="shared" si="5"/>
        <v>142</v>
      </c>
      <c r="Q57" s="82">
        <v>0</v>
      </c>
      <c r="R57" s="82">
        <v>0</v>
      </c>
      <c r="S57" s="82">
        <v>0</v>
      </c>
      <c r="T57" s="82">
        <f>SUM(T50:T56)</f>
        <v>20</v>
      </c>
      <c r="U57" s="82">
        <f>SUM(U50:U56)</f>
        <v>18</v>
      </c>
      <c r="V57" s="82">
        <f>SUM(V50:V56)</f>
        <v>2</v>
      </c>
    </row>
    <row r="58" spans="1:22" ht="16.5">
      <c r="A58" s="84" t="s">
        <v>153</v>
      </c>
      <c r="B58" s="83">
        <v>7768</v>
      </c>
      <c r="C58" s="83">
        <v>3952</v>
      </c>
      <c r="D58" s="83">
        <v>3816</v>
      </c>
      <c r="E58" s="83">
        <v>1895</v>
      </c>
      <c r="F58" s="83">
        <v>953</v>
      </c>
      <c r="G58" s="83">
        <v>942</v>
      </c>
      <c r="H58" s="83">
        <v>1909</v>
      </c>
      <c r="I58" s="83">
        <v>946</v>
      </c>
      <c r="J58" s="83">
        <v>963</v>
      </c>
      <c r="K58" s="83">
        <v>1875</v>
      </c>
      <c r="L58" s="83">
        <v>957</v>
      </c>
      <c r="M58" s="83">
        <v>918</v>
      </c>
      <c r="N58" s="83">
        <v>1847</v>
      </c>
      <c r="O58" s="83">
        <v>920</v>
      </c>
      <c r="P58" s="83">
        <v>927</v>
      </c>
      <c r="Q58" s="22">
        <v>46</v>
      </c>
      <c r="R58" s="83">
        <v>22</v>
      </c>
      <c r="S58" s="83">
        <v>24</v>
      </c>
      <c r="T58" s="83">
        <v>196</v>
      </c>
      <c r="U58" s="83">
        <v>154</v>
      </c>
      <c r="V58" s="83">
        <v>42</v>
      </c>
    </row>
  </sheetData>
  <sheetProtection/>
  <mergeCells count="11">
    <mergeCell ref="T3:V3"/>
    <mergeCell ref="A1:P1"/>
    <mergeCell ref="Q1:V1"/>
    <mergeCell ref="A2:V2"/>
    <mergeCell ref="A3:A4"/>
    <mergeCell ref="B3:D3"/>
    <mergeCell ref="E3:G3"/>
    <mergeCell ref="H3:J3"/>
    <mergeCell ref="K3:M3"/>
    <mergeCell ref="N3:P3"/>
    <mergeCell ref="Q3:S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61"/>
  <sheetViews>
    <sheetView zoomScalePageLayoutView="0" workbookViewId="0" topLeftCell="A55">
      <selection activeCell="AC61" sqref="AC61"/>
    </sheetView>
  </sheetViews>
  <sheetFormatPr defaultColWidth="9.00390625" defaultRowHeight="16.5"/>
  <cols>
    <col min="1" max="1" width="23.125" style="0" customWidth="1"/>
    <col min="2" max="2" width="7.125" style="0" customWidth="1"/>
    <col min="3" max="3" width="6.125" style="0" customWidth="1"/>
    <col min="4" max="4" width="6.375" style="0" customWidth="1"/>
    <col min="5" max="5" width="6.75390625" style="0" customWidth="1"/>
    <col min="6" max="7" width="5.625" style="0" customWidth="1"/>
    <col min="8" max="8" width="7.125" style="0" customWidth="1"/>
    <col min="9" max="9" width="5.50390625" style="0" customWidth="1"/>
    <col min="10" max="10" width="5.75390625" style="0" customWidth="1"/>
    <col min="11" max="11" width="6.375" style="0" customWidth="1"/>
    <col min="12" max="12" width="5.00390625" style="0" customWidth="1"/>
    <col min="13" max="13" width="5.25390625" style="0" customWidth="1"/>
    <col min="14" max="14" width="5.875" style="0" customWidth="1"/>
    <col min="15" max="15" width="5.25390625" style="0" customWidth="1"/>
    <col min="16" max="16" width="5.875" style="0" customWidth="1"/>
    <col min="17" max="17" width="6.625" style="0" customWidth="1"/>
    <col min="18" max="18" width="5.125" style="0" customWidth="1"/>
    <col min="19" max="19" width="5.625" style="0" customWidth="1"/>
    <col min="20" max="20" width="6.625" style="0" customWidth="1"/>
    <col min="21" max="21" width="5.75390625" style="0" customWidth="1"/>
    <col min="22" max="22" width="6.125" style="0" customWidth="1"/>
    <col min="23" max="23" width="6.875" style="0" customWidth="1"/>
    <col min="24" max="24" width="6.375" style="0" customWidth="1"/>
    <col min="25" max="25" width="5.875" style="0" customWidth="1"/>
    <col min="26" max="26" width="6.875" style="0" customWidth="1"/>
    <col min="27" max="27" width="6.00390625" style="0" customWidth="1"/>
    <col min="28" max="28" width="6.375" style="0" customWidth="1"/>
  </cols>
  <sheetData>
    <row r="1" spans="1:20" ht="21">
      <c r="A1" s="126" t="s">
        <v>272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7" t="s">
        <v>273</v>
      </c>
      <c r="N1" s="127"/>
      <c r="O1" s="127"/>
      <c r="P1" s="127"/>
      <c r="Q1" s="128"/>
      <c r="R1" s="1"/>
      <c r="S1" s="1"/>
      <c r="T1" s="1"/>
    </row>
    <row r="2" spans="1:28" ht="16.5">
      <c r="A2" s="118" t="s">
        <v>274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</row>
    <row r="3" spans="1:28" ht="16.5">
      <c r="A3" s="130" t="s">
        <v>169</v>
      </c>
      <c r="B3" s="122" t="s">
        <v>276</v>
      </c>
      <c r="C3" s="122"/>
      <c r="D3" s="122"/>
      <c r="E3" s="122" t="s">
        <v>42</v>
      </c>
      <c r="F3" s="122"/>
      <c r="G3" s="122"/>
      <c r="H3" s="122" t="s">
        <v>43</v>
      </c>
      <c r="I3" s="122"/>
      <c r="J3" s="122"/>
      <c r="K3" s="122" t="s">
        <v>44</v>
      </c>
      <c r="L3" s="122"/>
      <c r="M3" s="122"/>
      <c r="N3" s="122" t="s">
        <v>45</v>
      </c>
      <c r="O3" s="122"/>
      <c r="P3" s="122"/>
      <c r="Q3" s="122" t="s">
        <v>165</v>
      </c>
      <c r="R3" s="122"/>
      <c r="S3" s="122"/>
      <c r="T3" s="122" t="s">
        <v>166</v>
      </c>
      <c r="U3" s="122"/>
      <c r="V3" s="122"/>
      <c r="W3" s="122" t="s">
        <v>163</v>
      </c>
      <c r="X3" s="122"/>
      <c r="Y3" s="122"/>
      <c r="Z3" s="123" t="s">
        <v>162</v>
      </c>
      <c r="AA3" s="124"/>
      <c r="AB3" s="125"/>
    </row>
    <row r="4" spans="1:28" ht="16.5">
      <c r="A4" s="130"/>
      <c r="B4" s="27" t="s">
        <v>47</v>
      </c>
      <c r="C4" s="27" t="s">
        <v>2</v>
      </c>
      <c r="D4" s="27" t="s">
        <v>3</v>
      </c>
      <c r="E4" s="27" t="s">
        <v>1</v>
      </c>
      <c r="F4" s="27" t="s">
        <v>2</v>
      </c>
      <c r="G4" s="27" t="s">
        <v>3</v>
      </c>
      <c r="H4" s="27" t="s">
        <v>1</v>
      </c>
      <c r="I4" s="27" t="s">
        <v>2</v>
      </c>
      <c r="J4" s="27" t="s">
        <v>3</v>
      </c>
      <c r="K4" s="27" t="s">
        <v>1</v>
      </c>
      <c r="L4" s="27" t="s">
        <v>2</v>
      </c>
      <c r="M4" s="27" t="s">
        <v>3</v>
      </c>
      <c r="N4" s="27" t="s">
        <v>47</v>
      </c>
      <c r="O4" s="27" t="s">
        <v>2</v>
      </c>
      <c r="P4" s="27" t="s">
        <v>3</v>
      </c>
      <c r="Q4" s="27" t="s">
        <v>47</v>
      </c>
      <c r="R4" s="27" t="s">
        <v>2</v>
      </c>
      <c r="S4" s="27" t="s">
        <v>3</v>
      </c>
      <c r="T4" s="27" t="s">
        <v>47</v>
      </c>
      <c r="U4" s="27" t="s">
        <v>48</v>
      </c>
      <c r="V4" s="27" t="s">
        <v>3</v>
      </c>
      <c r="W4" s="27" t="s">
        <v>47</v>
      </c>
      <c r="X4" s="27" t="s">
        <v>48</v>
      </c>
      <c r="Y4" s="27" t="s">
        <v>3</v>
      </c>
      <c r="Z4" s="27" t="s">
        <v>47</v>
      </c>
      <c r="AA4" s="27" t="s">
        <v>48</v>
      </c>
      <c r="AB4" s="27" t="s">
        <v>3</v>
      </c>
    </row>
    <row r="5" spans="1:28" ht="16.5">
      <c r="A5" s="56" t="s">
        <v>6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78"/>
      <c r="R5" s="78"/>
      <c r="S5" s="78"/>
      <c r="T5" s="78"/>
      <c r="U5" s="76"/>
      <c r="V5" s="76"/>
      <c r="W5" s="76"/>
      <c r="X5" s="76"/>
      <c r="Y5" s="76"/>
      <c r="Z5" s="76"/>
      <c r="AA5" s="76"/>
      <c r="AB5" s="76"/>
    </row>
    <row r="6" spans="1:28" ht="16.5">
      <c r="A6" s="31" t="s">
        <v>51</v>
      </c>
      <c r="B6" s="7">
        <v>35</v>
      </c>
      <c r="C6" s="7">
        <v>17</v>
      </c>
      <c r="D6" s="7">
        <v>18</v>
      </c>
      <c r="E6" s="7">
        <f>SUM(G6,F6)</f>
        <v>13</v>
      </c>
      <c r="F6" s="7">
        <v>7</v>
      </c>
      <c r="G6" s="7">
        <v>6</v>
      </c>
      <c r="H6" s="7">
        <v>12</v>
      </c>
      <c r="I6" s="7">
        <v>6</v>
      </c>
      <c r="J6" s="7">
        <v>6</v>
      </c>
      <c r="K6" s="7">
        <v>8</v>
      </c>
      <c r="L6" s="7">
        <v>3</v>
      </c>
      <c r="M6" s="7">
        <v>5</v>
      </c>
      <c r="N6" s="7">
        <v>2</v>
      </c>
      <c r="O6" s="7">
        <v>1</v>
      </c>
      <c r="P6" s="7">
        <v>1</v>
      </c>
      <c r="Q6" s="7">
        <v>0</v>
      </c>
      <c r="R6" s="7">
        <v>0</v>
      </c>
      <c r="S6" s="7">
        <v>0</v>
      </c>
      <c r="T6" s="7">
        <v>0</v>
      </c>
      <c r="U6" s="79">
        <v>0</v>
      </c>
      <c r="V6" s="79">
        <v>0</v>
      </c>
      <c r="W6" s="79">
        <v>0</v>
      </c>
      <c r="X6" s="79">
        <v>0</v>
      </c>
      <c r="Y6" s="79">
        <v>0</v>
      </c>
      <c r="Z6" s="79">
        <v>0</v>
      </c>
      <c r="AA6" s="79">
        <v>0</v>
      </c>
      <c r="AB6" s="79">
        <v>0</v>
      </c>
    </row>
    <row r="7" spans="1:28" ht="16.5">
      <c r="A7" s="31" t="s">
        <v>56</v>
      </c>
      <c r="B7" s="7">
        <v>47</v>
      </c>
      <c r="C7" s="7">
        <v>22</v>
      </c>
      <c r="D7" s="7">
        <v>25</v>
      </c>
      <c r="E7" s="7">
        <v>13</v>
      </c>
      <c r="F7" s="7">
        <v>9</v>
      </c>
      <c r="G7" s="7">
        <v>4</v>
      </c>
      <c r="H7" s="7">
        <v>14</v>
      </c>
      <c r="I7" s="7">
        <v>7</v>
      </c>
      <c r="J7" s="7">
        <v>7</v>
      </c>
      <c r="K7" s="7">
        <v>11</v>
      </c>
      <c r="L7" s="7">
        <v>3</v>
      </c>
      <c r="M7" s="7">
        <v>8</v>
      </c>
      <c r="N7" s="7">
        <v>9</v>
      </c>
      <c r="O7" s="7">
        <v>3</v>
      </c>
      <c r="P7" s="7">
        <v>6</v>
      </c>
      <c r="Q7" s="7">
        <v>0</v>
      </c>
      <c r="R7" s="7">
        <v>0</v>
      </c>
      <c r="S7" s="7">
        <v>0</v>
      </c>
      <c r="T7" s="7">
        <v>0</v>
      </c>
      <c r="U7" s="79">
        <v>0</v>
      </c>
      <c r="V7" s="79">
        <v>0</v>
      </c>
      <c r="W7" s="79">
        <v>0</v>
      </c>
      <c r="X7" s="79">
        <v>0</v>
      </c>
      <c r="Y7" s="79">
        <v>0</v>
      </c>
      <c r="Z7" s="79">
        <v>0</v>
      </c>
      <c r="AA7" s="79">
        <v>0</v>
      </c>
      <c r="AB7" s="79">
        <v>0</v>
      </c>
    </row>
    <row r="8" spans="1:28" ht="16.5">
      <c r="A8" s="31" t="s">
        <v>170</v>
      </c>
      <c r="B8" s="7">
        <v>34</v>
      </c>
      <c r="C8" s="7">
        <v>19</v>
      </c>
      <c r="D8" s="7">
        <v>15</v>
      </c>
      <c r="E8" s="7">
        <v>13</v>
      </c>
      <c r="F8" s="7">
        <v>9</v>
      </c>
      <c r="G8" s="7">
        <v>4</v>
      </c>
      <c r="H8" s="7">
        <v>15</v>
      </c>
      <c r="I8" s="7">
        <v>9</v>
      </c>
      <c r="J8" s="7">
        <v>6</v>
      </c>
      <c r="K8" s="7">
        <v>5</v>
      </c>
      <c r="L8" s="7">
        <v>1</v>
      </c>
      <c r="M8" s="7">
        <v>4</v>
      </c>
      <c r="N8" s="7">
        <v>1</v>
      </c>
      <c r="O8" s="7">
        <v>0</v>
      </c>
      <c r="P8" s="7">
        <v>1</v>
      </c>
      <c r="Q8" s="7">
        <v>0</v>
      </c>
      <c r="R8" s="7">
        <v>0</v>
      </c>
      <c r="S8" s="7">
        <v>0</v>
      </c>
      <c r="T8" s="7">
        <v>0</v>
      </c>
      <c r="U8" s="79">
        <v>0</v>
      </c>
      <c r="V8" s="79">
        <v>0</v>
      </c>
      <c r="W8" s="79">
        <v>0</v>
      </c>
      <c r="X8" s="79">
        <v>0</v>
      </c>
      <c r="Y8" s="79">
        <v>0</v>
      </c>
      <c r="Z8" s="79">
        <v>0</v>
      </c>
      <c r="AA8" s="79">
        <v>0</v>
      </c>
      <c r="AB8" s="79">
        <v>0</v>
      </c>
    </row>
    <row r="9" spans="1:28" ht="16.5">
      <c r="A9" s="31" t="s">
        <v>277</v>
      </c>
      <c r="B9" s="7">
        <v>28</v>
      </c>
      <c r="C9" s="7">
        <v>17</v>
      </c>
      <c r="D9" s="7">
        <v>11</v>
      </c>
      <c r="E9" s="7">
        <v>9</v>
      </c>
      <c r="F9" s="7">
        <v>8</v>
      </c>
      <c r="G9" s="7">
        <v>1</v>
      </c>
      <c r="H9" s="7">
        <v>7</v>
      </c>
      <c r="I9" s="7">
        <v>4</v>
      </c>
      <c r="J9" s="7">
        <v>3</v>
      </c>
      <c r="K9" s="7">
        <v>9</v>
      </c>
      <c r="L9" s="7">
        <v>4</v>
      </c>
      <c r="M9" s="7">
        <v>5</v>
      </c>
      <c r="N9" s="7">
        <v>3</v>
      </c>
      <c r="O9" s="7">
        <v>1</v>
      </c>
      <c r="P9" s="7">
        <v>2</v>
      </c>
      <c r="Q9" s="7">
        <v>0</v>
      </c>
      <c r="R9" s="7">
        <v>0</v>
      </c>
      <c r="S9" s="7">
        <v>0</v>
      </c>
      <c r="T9" s="7">
        <v>0</v>
      </c>
      <c r="U9" s="79">
        <v>0</v>
      </c>
      <c r="V9" s="79">
        <v>0</v>
      </c>
      <c r="W9" s="79">
        <v>0</v>
      </c>
      <c r="X9" s="79">
        <v>0</v>
      </c>
      <c r="Y9" s="79">
        <v>0</v>
      </c>
      <c r="Z9" s="79">
        <v>0</v>
      </c>
      <c r="AA9" s="79">
        <v>0</v>
      </c>
      <c r="AB9" s="79">
        <v>0</v>
      </c>
    </row>
    <row r="10" spans="1:28" ht="16.5">
      <c r="A10" s="31" t="s">
        <v>53</v>
      </c>
      <c r="B10" s="7">
        <v>28</v>
      </c>
      <c r="C10" s="7">
        <v>18</v>
      </c>
      <c r="D10" s="7">
        <v>10</v>
      </c>
      <c r="E10" s="7">
        <v>15</v>
      </c>
      <c r="F10" s="7">
        <v>9</v>
      </c>
      <c r="G10" s="7">
        <v>6</v>
      </c>
      <c r="H10" s="7">
        <v>11</v>
      </c>
      <c r="I10" s="7">
        <v>8</v>
      </c>
      <c r="J10" s="7">
        <v>3</v>
      </c>
      <c r="K10" s="7">
        <v>1</v>
      </c>
      <c r="L10" s="7">
        <v>0</v>
      </c>
      <c r="M10" s="7">
        <v>1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9">
        <v>0</v>
      </c>
      <c r="V10" s="79">
        <v>0</v>
      </c>
      <c r="W10" s="79">
        <v>0</v>
      </c>
      <c r="X10" s="79">
        <v>0</v>
      </c>
      <c r="Y10" s="79">
        <v>0</v>
      </c>
      <c r="Z10" s="79">
        <v>1</v>
      </c>
      <c r="AA10" s="79">
        <v>1</v>
      </c>
      <c r="AB10" s="79">
        <v>0</v>
      </c>
    </row>
    <row r="11" spans="1:28" ht="16.5">
      <c r="A11" s="31" t="s">
        <v>54</v>
      </c>
      <c r="B11" s="7">
        <v>47</v>
      </c>
      <c r="C11" s="7">
        <v>25</v>
      </c>
      <c r="D11" s="7">
        <v>22</v>
      </c>
      <c r="E11" s="7">
        <v>23</v>
      </c>
      <c r="F11" s="7">
        <v>9</v>
      </c>
      <c r="G11" s="7">
        <v>14</v>
      </c>
      <c r="H11" s="7">
        <v>13</v>
      </c>
      <c r="I11" s="7">
        <v>8</v>
      </c>
      <c r="J11" s="7">
        <v>5</v>
      </c>
      <c r="K11" s="7">
        <v>9</v>
      </c>
      <c r="L11" s="7">
        <v>6</v>
      </c>
      <c r="M11" s="7">
        <v>3</v>
      </c>
      <c r="N11" s="7">
        <v>2</v>
      </c>
      <c r="O11" s="7">
        <v>2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9">
        <v>0</v>
      </c>
      <c r="V11" s="79">
        <v>0</v>
      </c>
      <c r="W11" s="79">
        <v>0</v>
      </c>
      <c r="X11" s="79">
        <v>0</v>
      </c>
      <c r="Y11" s="79">
        <v>0</v>
      </c>
      <c r="Z11" s="79">
        <v>0</v>
      </c>
      <c r="AA11" s="79">
        <v>0</v>
      </c>
      <c r="AB11" s="79">
        <v>0</v>
      </c>
    </row>
    <row r="12" spans="1:28" ht="16.5">
      <c r="A12" s="31" t="s">
        <v>55</v>
      </c>
      <c r="B12" s="7">
        <v>35</v>
      </c>
      <c r="C12" s="7">
        <v>20</v>
      </c>
      <c r="D12" s="7">
        <v>15</v>
      </c>
      <c r="E12" s="7">
        <v>13</v>
      </c>
      <c r="F12" s="7">
        <v>7</v>
      </c>
      <c r="G12" s="7">
        <v>6</v>
      </c>
      <c r="H12" s="7">
        <v>12</v>
      </c>
      <c r="I12" s="7">
        <v>5</v>
      </c>
      <c r="J12" s="7">
        <v>7</v>
      </c>
      <c r="K12" s="7">
        <v>8</v>
      </c>
      <c r="L12" s="7">
        <v>6</v>
      </c>
      <c r="M12" s="7">
        <v>2</v>
      </c>
      <c r="N12" s="7">
        <f>SUM(P12,O12)</f>
        <v>2</v>
      </c>
      <c r="O12" s="7">
        <v>2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  <c r="AA12" s="79">
        <v>0</v>
      </c>
      <c r="AB12" s="79">
        <v>0</v>
      </c>
    </row>
    <row r="13" spans="1:28" ht="16.5">
      <c r="A13" s="31"/>
      <c r="B13" s="7">
        <f aca="true" t="shared" si="0" ref="B13:P13">SUM(B6:B12)</f>
        <v>254</v>
      </c>
      <c r="C13" s="7">
        <f t="shared" si="0"/>
        <v>138</v>
      </c>
      <c r="D13" s="7">
        <f t="shared" si="0"/>
        <v>116</v>
      </c>
      <c r="E13" s="7">
        <f t="shared" si="0"/>
        <v>99</v>
      </c>
      <c r="F13" s="7">
        <f t="shared" si="0"/>
        <v>58</v>
      </c>
      <c r="G13" s="7">
        <f t="shared" si="0"/>
        <v>41</v>
      </c>
      <c r="H13" s="7">
        <f t="shared" si="0"/>
        <v>84</v>
      </c>
      <c r="I13" s="7">
        <f t="shared" si="0"/>
        <v>47</v>
      </c>
      <c r="J13" s="7">
        <f t="shared" si="0"/>
        <v>37</v>
      </c>
      <c r="K13" s="7">
        <f t="shared" si="0"/>
        <v>51</v>
      </c>
      <c r="L13" s="7">
        <f t="shared" si="0"/>
        <v>23</v>
      </c>
      <c r="M13" s="7">
        <f t="shared" si="0"/>
        <v>28</v>
      </c>
      <c r="N13" s="7">
        <f t="shared" si="0"/>
        <v>19</v>
      </c>
      <c r="O13" s="7">
        <f t="shared" si="0"/>
        <v>9</v>
      </c>
      <c r="P13" s="7">
        <f t="shared" si="0"/>
        <v>10</v>
      </c>
      <c r="Q13" s="7">
        <v>0</v>
      </c>
      <c r="R13" s="7">
        <v>0</v>
      </c>
      <c r="S13" s="7">
        <v>0</v>
      </c>
      <c r="T13" s="7">
        <v>0</v>
      </c>
      <c r="U13" s="79">
        <v>0</v>
      </c>
      <c r="V13" s="79">
        <v>0</v>
      </c>
      <c r="W13" s="79">
        <v>0</v>
      </c>
      <c r="X13" s="79">
        <v>0</v>
      </c>
      <c r="Y13" s="79">
        <v>0</v>
      </c>
      <c r="Z13" s="79">
        <v>1</v>
      </c>
      <c r="AA13" s="79">
        <v>1</v>
      </c>
      <c r="AB13" s="79">
        <v>0</v>
      </c>
    </row>
    <row r="14" spans="1:28" ht="16.5">
      <c r="A14" s="56" t="s">
        <v>114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9"/>
      <c r="V14" s="79"/>
      <c r="W14" s="79"/>
      <c r="X14" s="79"/>
      <c r="Y14" s="79"/>
      <c r="Z14" s="79"/>
      <c r="AA14" s="79"/>
      <c r="AB14" s="79"/>
    </row>
    <row r="15" spans="1:28" ht="16.5">
      <c r="A15" s="31" t="s">
        <v>61</v>
      </c>
      <c r="B15" s="7">
        <f>SUM(C15,D15)</f>
        <v>33</v>
      </c>
      <c r="C15" s="7">
        <v>27</v>
      </c>
      <c r="D15" s="7">
        <v>6</v>
      </c>
      <c r="E15" s="7">
        <v>14</v>
      </c>
      <c r="F15" s="7">
        <v>13</v>
      </c>
      <c r="G15" s="7">
        <v>1</v>
      </c>
      <c r="H15" s="7">
        <v>15</v>
      </c>
      <c r="I15" s="7">
        <v>10</v>
      </c>
      <c r="J15" s="7">
        <v>5</v>
      </c>
      <c r="K15" s="7">
        <v>4</v>
      </c>
      <c r="L15" s="7">
        <v>4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9">
        <v>0</v>
      </c>
      <c r="V15" s="79">
        <v>0</v>
      </c>
      <c r="W15" s="79">
        <v>0</v>
      </c>
      <c r="X15" s="79">
        <v>0</v>
      </c>
      <c r="Y15" s="79">
        <v>0</v>
      </c>
      <c r="Z15" s="79">
        <v>0</v>
      </c>
      <c r="AA15" s="79">
        <v>0</v>
      </c>
      <c r="AB15" s="79">
        <v>0</v>
      </c>
    </row>
    <row r="16" spans="1:28" ht="16.5">
      <c r="A16" s="31" t="s">
        <v>121</v>
      </c>
      <c r="B16" s="7">
        <v>21</v>
      </c>
      <c r="C16" s="7">
        <v>17</v>
      </c>
      <c r="D16" s="7">
        <f>SUM(G16,J16,M16,P16)</f>
        <v>4</v>
      </c>
      <c r="E16" s="7">
        <v>1</v>
      </c>
      <c r="F16" s="7">
        <v>0</v>
      </c>
      <c r="G16" s="7">
        <v>1</v>
      </c>
      <c r="H16" s="7">
        <v>20</v>
      </c>
      <c r="I16" s="7">
        <v>17</v>
      </c>
      <c r="J16" s="7">
        <v>3</v>
      </c>
      <c r="K16" s="7">
        <v>0</v>
      </c>
      <c r="L16" s="7">
        <v>0</v>
      </c>
      <c r="M16" s="7">
        <v>0</v>
      </c>
      <c r="N16" s="7">
        <f>SUM(P16,O16)</f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9">
        <v>0</v>
      </c>
      <c r="V16" s="79">
        <v>0</v>
      </c>
      <c r="W16" s="79">
        <v>0</v>
      </c>
      <c r="X16" s="79">
        <v>0</v>
      </c>
      <c r="Y16" s="79">
        <v>0</v>
      </c>
      <c r="Z16" s="79">
        <v>0</v>
      </c>
      <c r="AA16" s="79">
        <v>0</v>
      </c>
      <c r="AB16" s="79">
        <v>0</v>
      </c>
    </row>
    <row r="17" spans="1:28" ht="16.5">
      <c r="A17" s="31" t="s">
        <v>59</v>
      </c>
      <c r="B17" s="7">
        <v>51</v>
      </c>
      <c r="C17" s="7">
        <v>35</v>
      </c>
      <c r="D17" s="7">
        <v>16</v>
      </c>
      <c r="E17" s="7">
        <v>22</v>
      </c>
      <c r="F17" s="7">
        <v>14</v>
      </c>
      <c r="G17" s="7">
        <v>8</v>
      </c>
      <c r="H17" s="7">
        <v>20</v>
      </c>
      <c r="I17" s="7">
        <v>14</v>
      </c>
      <c r="J17" s="7">
        <v>6</v>
      </c>
      <c r="K17" s="7">
        <v>8</v>
      </c>
      <c r="L17" s="7">
        <v>6</v>
      </c>
      <c r="M17" s="7">
        <v>2</v>
      </c>
      <c r="N17" s="7">
        <v>1</v>
      </c>
      <c r="O17" s="7">
        <v>1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9">
        <v>0</v>
      </c>
      <c r="V17" s="79">
        <v>0</v>
      </c>
      <c r="W17" s="79">
        <v>0</v>
      </c>
      <c r="X17" s="79">
        <v>0</v>
      </c>
      <c r="Y17" s="79">
        <v>0</v>
      </c>
      <c r="Z17" s="79">
        <v>0</v>
      </c>
      <c r="AA17" s="79">
        <v>0</v>
      </c>
      <c r="AB17" s="79">
        <v>0</v>
      </c>
    </row>
    <row r="18" spans="1:28" ht="16.5">
      <c r="A18" s="31" t="s">
        <v>62</v>
      </c>
      <c r="B18" s="7">
        <v>37</v>
      </c>
      <c r="C18" s="7">
        <v>33</v>
      </c>
      <c r="D18" s="7">
        <v>4</v>
      </c>
      <c r="E18" s="7">
        <v>15</v>
      </c>
      <c r="F18" s="7">
        <v>14</v>
      </c>
      <c r="G18" s="7">
        <v>1</v>
      </c>
      <c r="H18" s="7">
        <v>16</v>
      </c>
      <c r="I18" s="7">
        <v>15</v>
      </c>
      <c r="J18" s="7">
        <v>1</v>
      </c>
      <c r="K18" s="7">
        <v>5</v>
      </c>
      <c r="L18" s="7">
        <v>3</v>
      </c>
      <c r="M18" s="7">
        <v>2</v>
      </c>
      <c r="N18" s="7">
        <v>1</v>
      </c>
      <c r="O18" s="7">
        <v>1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9">
        <v>0</v>
      </c>
      <c r="V18" s="79">
        <v>0</v>
      </c>
      <c r="W18" s="79">
        <v>0</v>
      </c>
      <c r="X18" s="79">
        <v>0</v>
      </c>
      <c r="Y18" s="79">
        <v>0</v>
      </c>
      <c r="Z18" s="79">
        <v>0</v>
      </c>
      <c r="AA18" s="79">
        <v>0</v>
      </c>
      <c r="AB18" s="79">
        <v>0</v>
      </c>
    </row>
    <row r="19" spans="1:28" ht="16.5">
      <c r="A19" s="31" t="s">
        <v>63</v>
      </c>
      <c r="B19" s="7">
        <v>43</v>
      </c>
      <c r="C19" s="7">
        <v>36</v>
      </c>
      <c r="D19" s="7">
        <v>7</v>
      </c>
      <c r="E19" s="7">
        <f>SUM(G19,F19)</f>
        <v>17</v>
      </c>
      <c r="F19" s="7">
        <v>15</v>
      </c>
      <c r="G19" s="7">
        <v>2</v>
      </c>
      <c r="H19" s="7">
        <v>15</v>
      </c>
      <c r="I19" s="7">
        <v>12</v>
      </c>
      <c r="J19" s="7">
        <v>3</v>
      </c>
      <c r="K19" s="7">
        <v>10</v>
      </c>
      <c r="L19" s="7">
        <v>8</v>
      </c>
      <c r="M19" s="7">
        <v>2</v>
      </c>
      <c r="N19" s="7">
        <v>1</v>
      </c>
      <c r="O19" s="7">
        <v>1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9">
        <v>0</v>
      </c>
      <c r="V19" s="79">
        <v>0</v>
      </c>
      <c r="W19" s="79">
        <v>0</v>
      </c>
      <c r="X19" s="79">
        <v>0</v>
      </c>
      <c r="Y19" s="79">
        <v>0</v>
      </c>
      <c r="Z19" s="79">
        <v>0</v>
      </c>
      <c r="AA19" s="79">
        <v>0</v>
      </c>
      <c r="AB19" s="79">
        <v>0</v>
      </c>
    </row>
    <row r="20" spans="1:28" ht="16.5">
      <c r="A20" s="57" t="s">
        <v>60</v>
      </c>
      <c r="B20" s="7">
        <v>87</v>
      </c>
      <c r="C20" s="7">
        <v>79</v>
      </c>
      <c r="D20" s="7">
        <v>8</v>
      </c>
      <c r="E20" s="7">
        <f>SUM(G20,F20)</f>
        <v>36</v>
      </c>
      <c r="F20" s="7">
        <v>33</v>
      </c>
      <c r="G20" s="7">
        <v>3</v>
      </c>
      <c r="H20" s="7">
        <v>35</v>
      </c>
      <c r="I20" s="7">
        <v>31</v>
      </c>
      <c r="J20" s="7">
        <v>4</v>
      </c>
      <c r="K20" s="7">
        <v>14</v>
      </c>
      <c r="L20" s="7">
        <v>13</v>
      </c>
      <c r="M20" s="7">
        <v>1</v>
      </c>
      <c r="N20" s="7">
        <v>2</v>
      </c>
      <c r="O20" s="7">
        <v>2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9">
        <v>0</v>
      </c>
      <c r="V20" s="79">
        <v>0</v>
      </c>
      <c r="W20" s="79">
        <v>0</v>
      </c>
      <c r="X20" s="79">
        <v>0</v>
      </c>
      <c r="Y20" s="79">
        <v>0</v>
      </c>
      <c r="Z20" s="79">
        <v>0</v>
      </c>
      <c r="AA20" s="79">
        <v>0</v>
      </c>
      <c r="AB20" s="79">
        <v>0</v>
      </c>
    </row>
    <row r="21" spans="1:29" ht="21">
      <c r="A21" s="98" t="s">
        <v>278</v>
      </c>
      <c r="B21" s="7">
        <v>19</v>
      </c>
      <c r="C21" s="7">
        <v>18</v>
      </c>
      <c r="D21" s="7">
        <v>1</v>
      </c>
      <c r="E21" s="7">
        <v>19</v>
      </c>
      <c r="F21" s="7">
        <v>18</v>
      </c>
      <c r="G21" s="7">
        <v>1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9">
        <v>0</v>
      </c>
      <c r="V21" s="79">
        <v>0</v>
      </c>
      <c r="W21" s="79">
        <v>0</v>
      </c>
      <c r="X21" s="79">
        <v>0</v>
      </c>
      <c r="Y21" s="79">
        <v>0</v>
      </c>
      <c r="Z21" s="79">
        <v>0</v>
      </c>
      <c r="AA21" s="79">
        <v>0</v>
      </c>
      <c r="AB21" s="79">
        <v>0</v>
      </c>
      <c r="AC21" s="99"/>
    </row>
    <row r="22" spans="1:28" ht="16.5">
      <c r="A22" s="31"/>
      <c r="B22" s="7">
        <f aca="true" t="shared" si="1" ref="B22:P22">SUM(B15:B21)</f>
        <v>291</v>
      </c>
      <c r="C22" s="7">
        <f t="shared" si="1"/>
        <v>245</v>
      </c>
      <c r="D22" s="7">
        <f t="shared" si="1"/>
        <v>46</v>
      </c>
      <c r="E22" s="7">
        <f t="shared" si="1"/>
        <v>124</v>
      </c>
      <c r="F22" s="7">
        <f t="shared" si="1"/>
        <v>107</v>
      </c>
      <c r="G22" s="7">
        <f t="shared" si="1"/>
        <v>17</v>
      </c>
      <c r="H22" s="7">
        <f t="shared" si="1"/>
        <v>121</v>
      </c>
      <c r="I22" s="7">
        <f t="shared" si="1"/>
        <v>99</v>
      </c>
      <c r="J22" s="7">
        <f t="shared" si="1"/>
        <v>22</v>
      </c>
      <c r="K22" s="7">
        <f t="shared" si="1"/>
        <v>41</v>
      </c>
      <c r="L22" s="7">
        <f t="shared" si="1"/>
        <v>34</v>
      </c>
      <c r="M22" s="7">
        <f t="shared" si="1"/>
        <v>7</v>
      </c>
      <c r="N22" s="7">
        <f t="shared" si="1"/>
        <v>5</v>
      </c>
      <c r="O22" s="7">
        <f t="shared" si="1"/>
        <v>5</v>
      </c>
      <c r="P22" s="7">
        <f t="shared" si="1"/>
        <v>0</v>
      </c>
      <c r="Q22" s="7">
        <v>0</v>
      </c>
      <c r="R22" s="7">
        <v>0</v>
      </c>
      <c r="S22" s="7">
        <v>0</v>
      </c>
      <c r="T22" s="7">
        <v>0</v>
      </c>
      <c r="U22" s="79">
        <v>0</v>
      </c>
      <c r="V22" s="79">
        <v>0</v>
      </c>
      <c r="W22" s="79">
        <v>0</v>
      </c>
      <c r="X22" s="79">
        <v>0</v>
      </c>
      <c r="Y22" s="79">
        <v>0</v>
      </c>
      <c r="Z22" s="79">
        <v>0</v>
      </c>
      <c r="AA22" s="79">
        <v>0</v>
      </c>
      <c r="AB22" s="79">
        <v>0</v>
      </c>
    </row>
    <row r="23" spans="1:28" ht="16.5">
      <c r="A23" s="56" t="s">
        <v>150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9"/>
      <c r="V23" s="79"/>
      <c r="W23" s="79"/>
      <c r="X23" s="79"/>
      <c r="Y23" s="79"/>
      <c r="Z23" s="79"/>
      <c r="AA23" s="79"/>
      <c r="AB23" s="79"/>
    </row>
    <row r="24" spans="1:28" ht="16.5">
      <c r="A24" s="31" t="s">
        <v>279</v>
      </c>
      <c r="B24" s="7">
        <v>52</v>
      </c>
      <c r="C24" s="8">
        <v>20</v>
      </c>
      <c r="D24" s="7">
        <v>32</v>
      </c>
      <c r="E24" s="7">
        <v>27</v>
      </c>
      <c r="F24" s="7">
        <v>15</v>
      </c>
      <c r="G24" s="7">
        <v>12</v>
      </c>
      <c r="H24" s="7">
        <v>22</v>
      </c>
      <c r="I24" s="7">
        <v>5</v>
      </c>
      <c r="J24" s="7">
        <v>17</v>
      </c>
      <c r="K24" s="7">
        <v>2</v>
      </c>
      <c r="L24" s="7">
        <v>0</v>
      </c>
      <c r="M24" s="7">
        <v>2</v>
      </c>
      <c r="N24" s="7">
        <v>1</v>
      </c>
      <c r="O24" s="7">
        <v>0</v>
      </c>
      <c r="P24" s="7">
        <v>1</v>
      </c>
      <c r="Q24" s="7">
        <v>0</v>
      </c>
      <c r="R24" s="7">
        <v>0</v>
      </c>
      <c r="S24" s="7">
        <v>0</v>
      </c>
      <c r="T24" s="7">
        <v>0</v>
      </c>
      <c r="U24" s="79">
        <v>0</v>
      </c>
      <c r="V24" s="79">
        <v>0</v>
      </c>
      <c r="W24" s="79">
        <v>0</v>
      </c>
      <c r="X24" s="79">
        <v>0</v>
      </c>
      <c r="Y24" s="79">
        <v>0</v>
      </c>
      <c r="Z24" s="79">
        <v>0</v>
      </c>
      <c r="AA24" s="79">
        <v>0</v>
      </c>
      <c r="AB24" s="79">
        <v>0</v>
      </c>
    </row>
    <row r="25" spans="1:28" ht="16.5">
      <c r="A25" s="57" t="s">
        <v>232</v>
      </c>
      <c r="B25" s="7">
        <v>33</v>
      </c>
      <c r="C25" s="7">
        <v>17</v>
      </c>
      <c r="D25" s="7">
        <v>16</v>
      </c>
      <c r="E25" s="7">
        <v>12</v>
      </c>
      <c r="F25" s="7">
        <v>7</v>
      </c>
      <c r="G25" s="7">
        <v>5</v>
      </c>
      <c r="H25" s="7">
        <v>7</v>
      </c>
      <c r="I25" s="7">
        <v>5</v>
      </c>
      <c r="J25" s="7">
        <v>2</v>
      </c>
      <c r="K25" s="7">
        <v>7</v>
      </c>
      <c r="L25" s="7">
        <v>2</v>
      </c>
      <c r="M25" s="7">
        <v>5</v>
      </c>
      <c r="N25" s="7">
        <v>5</v>
      </c>
      <c r="O25" s="7">
        <v>1</v>
      </c>
      <c r="P25" s="7">
        <v>4</v>
      </c>
      <c r="Q25" s="7">
        <v>0</v>
      </c>
      <c r="R25" s="7">
        <v>0</v>
      </c>
      <c r="S25" s="7">
        <v>0</v>
      </c>
      <c r="T25" s="7">
        <v>0</v>
      </c>
      <c r="U25" s="79">
        <v>0</v>
      </c>
      <c r="V25" s="79">
        <v>0</v>
      </c>
      <c r="W25" s="79">
        <v>0</v>
      </c>
      <c r="X25" s="79">
        <v>0</v>
      </c>
      <c r="Y25" s="79">
        <v>0</v>
      </c>
      <c r="Z25" s="79">
        <v>2</v>
      </c>
      <c r="AA25" s="79">
        <v>2</v>
      </c>
      <c r="AB25" s="79">
        <v>0</v>
      </c>
    </row>
    <row r="26" spans="1:28" ht="16.5">
      <c r="A26" s="57" t="s">
        <v>231</v>
      </c>
      <c r="B26" s="7">
        <v>37</v>
      </c>
      <c r="C26" s="7">
        <v>26</v>
      </c>
      <c r="D26" s="7">
        <v>11</v>
      </c>
      <c r="E26" s="7">
        <v>8</v>
      </c>
      <c r="F26" s="7">
        <v>6</v>
      </c>
      <c r="G26" s="7">
        <v>2</v>
      </c>
      <c r="H26" s="7">
        <v>11</v>
      </c>
      <c r="I26" s="7">
        <v>5</v>
      </c>
      <c r="J26" s="7">
        <v>6</v>
      </c>
      <c r="K26" s="7">
        <v>12</v>
      </c>
      <c r="L26" s="7">
        <v>11</v>
      </c>
      <c r="M26" s="7">
        <v>1</v>
      </c>
      <c r="N26" s="7">
        <v>6</v>
      </c>
      <c r="O26" s="7">
        <v>4</v>
      </c>
      <c r="P26" s="7">
        <v>2</v>
      </c>
      <c r="Q26" s="7">
        <v>0</v>
      </c>
      <c r="R26" s="7">
        <v>0</v>
      </c>
      <c r="S26" s="7">
        <v>0</v>
      </c>
      <c r="T26" s="7">
        <v>0</v>
      </c>
      <c r="U26" s="79">
        <v>0</v>
      </c>
      <c r="V26" s="79">
        <v>0</v>
      </c>
      <c r="W26" s="79">
        <v>0</v>
      </c>
      <c r="X26" s="79">
        <v>0</v>
      </c>
      <c r="Y26" s="79">
        <v>0</v>
      </c>
      <c r="Z26" s="79">
        <v>0</v>
      </c>
      <c r="AA26" s="79">
        <v>0</v>
      </c>
      <c r="AB26" s="79">
        <v>0</v>
      </c>
    </row>
    <row r="27" spans="1:28" ht="16.5">
      <c r="A27" s="57" t="s">
        <v>230</v>
      </c>
      <c r="B27" s="7">
        <v>53</v>
      </c>
      <c r="C27" s="7">
        <v>34</v>
      </c>
      <c r="D27" s="7">
        <v>19</v>
      </c>
      <c r="E27" s="7">
        <v>19</v>
      </c>
      <c r="F27" s="7">
        <v>11</v>
      </c>
      <c r="G27" s="7">
        <v>8</v>
      </c>
      <c r="H27" s="7">
        <v>22</v>
      </c>
      <c r="I27" s="7">
        <v>13</v>
      </c>
      <c r="J27" s="7">
        <v>9</v>
      </c>
      <c r="K27" s="7">
        <v>9</v>
      </c>
      <c r="L27" s="7">
        <v>7</v>
      </c>
      <c r="M27" s="7">
        <v>2</v>
      </c>
      <c r="N27" s="7">
        <v>3</v>
      </c>
      <c r="O27" s="7">
        <v>3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9">
        <v>0</v>
      </c>
      <c r="V27" s="79">
        <v>0</v>
      </c>
      <c r="W27" s="79">
        <v>0</v>
      </c>
      <c r="X27" s="79">
        <v>0</v>
      </c>
      <c r="Y27" s="79">
        <v>0</v>
      </c>
      <c r="Z27" s="79">
        <v>0</v>
      </c>
      <c r="AA27" s="79">
        <v>0</v>
      </c>
      <c r="AB27" s="79">
        <v>0</v>
      </c>
    </row>
    <row r="28" spans="1:28" ht="16.5">
      <c r="A28" s="57" t="s">
        <v>229</v>
      </c>
      <c r="B28" s="7">
        <v>32</v>
      </c>
      <c r="C28" s="7">
        <v>17</v>
      </c>
      <c r="D28" s="7">
        <v>15</v>
      </c>
      <c r="E28" s="7">
        <v>17</v>
      </c>
      <c r="F28" s="7">
        <v>11</v>
      </c>
      <c r="G28" s="7">
        <v>6</v>
      </c>
      <c r="H28" s="7">
        <v>9</v>
      </c>
      <c r="I28" s="7">
        <v>2</v>
      </c>
      <c r="J28" s="7">
        <v>7</v>
      </c>
      <c r="K28" s="7">
        <v>6</v>
      </c>
      <c r="L28" s="7">
        <v>4</v>
      </c>
      <c r="M28" s="7">
        <v>2</v>
      </c>
      <c r="N28" s="7">
        <f>SUM(P28,O28)</f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9">
        <v>0</v>
      </c>
      <c r="V28" s="79">
        <v>0</v>
      </c>
      <c r="W28" s="79">
        <v>0</v>
      </c>
      <c r="X28" s="79">
        <v>0</v>
      </c>
      <c r="Y28" s="79">
        <v>0</v>
      </c>
      <c r="Z28" s="79">
        <v>0</v>
      </c>
      <c r="AA28" s="79">
        <v>0</v>
      </c>
      <c r="AB28" s="79">
        <v>0</v>
      </c>
    </row>
    <row r="29" spans="1:28" ht="16.5">
      <c r="A29" s="57" t="s">
        <v>280</v>
      </c>
      <c r="B29" s="7">
        <v>1</v>
      </c>
      <c r="C29" s="7">
        <v>1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1</v>
      </c>
      <c r="O29" s="7">
        <v>1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9">
        <v>0</v>
      </c>
      <c r="V29" s="79">
        <v>0</v>
      </c>
      <c r="W29" s="79">
        <v>0</v>
      </c>
      <c r="X29" s="79">
        <v>0</v>
      </c>
      <c r="Y29" s="79">
        <v>0</v>
      </c>
      <c r="Z29" s="79">
        <v>0</v>
      </c>
      <c r="AA29" s="79">
        <v>0</v>
      </c>
      <c r="AB29" s="79">
        <v>0</v>
      </c>
    </row>
    <row r="30" spans="1:28" ht="16.5">
      <c r="A30" s="31"/>
      <c r="B30" s="7">
        <f aca="true" t="shared" si="2" ref="B30:P30">SUM(B24:B29)</f>
        <v>208</v>
      </c>
      <c r="C30" s="7">
        <f t="shared" si="2"/>
        <v>115</v>
      </c>
      <c r="D30" s="7">
        <f t="shared" si="2"/>
        <v>93</v>
      </c>
      <c r="E30" s="7">
        <f t="shared" si="2"/>
        <v>83</v>
      </c>
      <c r="F30" s="7">
        <f t="shared" si="2"/>
        <v>50</v>
      </c>
      <c r="G30" s="7">
        <f t="shared" si="2"/>
        <v>33</v>
      </c>
      <c r="H30" s="7">
        <f t="shared" si="2"/>
        <v>71</v>
      </c>
      <c r="I30" s="7">
        <f t="shared" si="2"/>
        <v>30</v>
      </c>
      <c r="J30" s="7">
        <f t="shared" si="2"/>
        <v>41</v>
      </c>
      <c r="K30" s="7">
        <f t="shared" si="2"/>
        <v>36</v>
      </c>
      <c r="L30" s="7">
        <f t="shared" si="2"/>
        <v>24</v>
      </c>
      <c r="M30" s="7">
        <f t="shared" si="2"/>
        <v>12</v>
      </c>
      <c r="N30" s="7">
        <f t="shared" si="2"/>
        <v>16</v>
      </c>
      <c r="O30" s="7">
        <f t="shared" si="2"/>
        <v>9</v>
      </c>
      <c r="P30" s="7">
        <f t="shared" si="2"/>
        <v>7</v>
      </c>
      <c r="Q30" s="7">
        <v>0</v>
      </c>
      <c r="R30" s="7">
        <v>0</v>
      </c>
      <c r="S30" s="7">
        <v>0</v>
      </c>
      <c r="T30" s="7">
        <v>0</v>
      </c>
      <c r="U30" s="79">
        <v>0</v>
      </c>
      <c r="V30" s="79">
        <v>0</v>
      </c>
      <c r="W30" s="79">
        <v>0</v>
      </c>
      <c r="X30" s="79">
        <v>0</v>
      </c>
      <c r="Y30" s="79">
        <v>0</v>
      </c>
      <c r="Z30" s="79">
        <v>2</v>
      </c>
      <c r="AA30" s="79">
        <v>2</v>
      </c>
      <c r="AB30" s="79">
        <v>0</v>
      </c>
    </row>
    <row r="31" spans="1:28" ht="16.5">
      <c r="A31" s="56" t="s">
        <v>149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9"/>
      <c r="V31" s="79"/>
      <c r="W31" s="79"/>
      <c r="X31" s="79"/>
      <c r="Y31" s="79"/>
      <c r="Z31" s="79"/>
      <c r="AA31" s="79"/>
      <c r="AB31" s="79"/>
    </row>
    <row r="32" spans="1:28" ht="16.5">
      <c r="A32" s="31" t="s">
        <v>98</v>
      </c>
      <c r="B32" s="7">
        <v>67</v>
      </c>
      <c r="C32" s="7">
        <v>28</v>
      </c>
      <c r="D32" s="7">
        <v>39</v>
      </c>
      <c r="E32" s="7">
        <v>19</v>
      </c>
      <c r="F32" s="7">
        <v>5</v>
      </c>
      <c r="G32" s="7">
        <v>14</v>
      </c>
      <c r="H32" s="7">
        <v>22</v>
      </c>
      <c r="I32" s="7">
        <v>9</v>
      </c>
      <c r="J32" s="7">
        <v>13</v>
      </c>
      <c r="K32" s="7">
        <v>16</v>
      </c>
      <c r="L32" s="7">
        <v>10</v>
      </c>
      <c r="M32" s="7">
        <v>6</v>
      </c>
      <c r="N32" s="7">
        <f>SUM(P32,O32)</f>
        <v>8</v>
      </c>
      <c r="O32" s="7">
        <v>3</v>
      </c>
      <c r="P32" s="7">
        <v>5</v>
      </c>
      <c r="Q32" s="7">
        <v>0</v>
      </c>
      <c r="R32" s="7">
        <v>0</v>
      </c>
      <c r="S32" s="7">
        <v>0</v>
      </c>
      <c r="T32" s="7">
        <v>0</v>
      </c>
      <c r="U32" s="79">
        <v>0</v>
      </c>
      <c r="V32" s="79">
        <v>0</v>
      </c>
      <c r="W32" s="79">
        <v>0</v>
      </c>
      <c r="X32" s="79">
        <v>0</v>
      </c>
      <c r="Y32" s="79">
        <v>0</v>
      </c>
      <c r="Z32" s="79">
        <v>2</v>
      </c>
      <c r="AA32" s="79">
        <v>1</v>
      </c>
      <c r="AB32" s="79">
        <v>1</v>
      </c>
    </row>
    <row r="33" spans="1:28" ht="16.5">
      <c r="A33" s="31" t="s">
        <v>69</v>
      </c>
      <c r="B33" s="7">
        <f>SUM(C33,D33)</f>
        <v>53</v>
      </c>
      <c r="C33" s="7">
        <v>17</v>
      </c>
      <c r="D33" s="7">
        <v>36</v>
      </c>
      <c r="E33" s="7">
        <f>SUM(G33,F33)</f>
        <v>20</v>
      </c>
      <c r="F33" s="7">
        <v>5</v>
      </c>
      <c r="G33" s="7">
        <v>15</v>
      </c>
      <c r="H33" s="7">
        <v>16</v>
      </c>
      <c r="I33" s="7">
        <v>4</v>
      </c>
      <c r="J33" s="7">
        <v>12</v>
      </c>
      <c r="K33" s="7">
        <v>10</v>
      </c>
      <c r="L33" s="7">
        <v>4</v>
      </c>
      <c r="M33" s="7">
        <v>6</v>
      </c>
      <c r="N33" s="7">
        <v>6</v>
      </c>
      <c r="O33" s="7">
        <v>3</v>
      </c>
      <c r="P33" s="7">
        <v>3</v>
      </c>
      <c r="Q33" s="7">
        <v>0</v>
      </c>
      <c r="R33" s="7">
        <v>0</v>
      </c>
      <c r="S33" s="7">
        <v>0</v>
      </c>
      <c r="T33" s="7">
        <v>0</v>
      </c>
      <c r="U33" s="79">
        <v>0</v>
      </c>
      <c r="V33" s="79">
        <v>0</v>
      </c>
      <c r="W33" s="79">
        <v>0</v>
      </c>
      <c r="X33" s="79">
        <v>0</v>
      </c>
      <c r="Y33" s="79">
        <v>0</v>
      </c>
      <c r="Z33" s="79">
        <v>1</v>
      </c>
      <c r="AA33" s="79">
        <v>1</v>
      </c>
      <c r="AB33" s="79">
        <v>0</v>
      </c>
    </row>
    <row r="34" spans="1:28" ht="16.5">
      <c r="A34" s="31" t="s">
        <v>70</v>
      </c>
      <c r="B34" s="7">
        <v>61</v>
      </c>
      <c r="C34" s="7">
        <v>5</v>
      </c>
      <c r="D34" s="7">
        <v>56</v>
      </c>
      <c r="E34" s="7">
        <v>17</v>
      </c>
      <c r="F34" s="7">
        <v>0</v>
      </c>
      <c r="G34" s="7">
        <v>17</v>
      </c>
      <c r="H34" s="7">
        <v>20</v>
      </c>
      <c r="I34" s="7">
        <v>2</v>
      </c>
      <c r="J34" s="7">
        <v>18</v>
      </c>
      <c r="K34" s="7">
        <v>13</v>
      </c>
      <c r="L34" s="7">
        <v>2</v>
      </c>
      <c r="M34" s="7">
        <v>11</v>
      </c>
      <c r="N34" s="7">
        <v>10</v>
      </c>
      <c r="O34" s="7">
        <v>1</v>
      </c>
      <c r="P34" s="7">
        <v>9</v>
      </c>
      <c r="Q34" s="7">
        <v>0</v>
      </c>
      <c r="R34" s="7">
        <v>0</v>
      </c>
      <c r="S34" s="7">
        <v>0</v>
      </c>
      <c r="T34" s="7">
        <v>0</v>
      </c>
      <c r="U34" s="79">
        <v>0</v>
      </c>
      <c r="V34" s="79">
        <v>0</v>
      </c>
      <c r="W34" s="79">
        <v>0</v>
      </c>
      <c r="X34" s="79">
        <v>0</v>
      </c>
      <c r="Y34" s="79">
        <v>0</v>
      </c>
      <c r="Z34" s="79">
        <v>1</v>
      </c>
      <c r="AA34" s="79">
        <v>0</v>
      </c>
      <c r="AB34" s="79">
        <v>1</v>
      </c>
    </row>
    <row r="35" spans="1:28" ht="16.5">
      <c r="A35" s="31" t="s">
        <v>68</v>
      </c>
      <c r="B35" s="7">
        <v>131</v>
      </c>
      <c r="C35" s="7">
        <v>29</v>
      </c>
      <c r="D35" s="7">
        <v>102</v>
      </c>
      <c r="E35" s="7">
        <v>31</v>
      </c>
      <c r="F35" s="7">
        <v>4</v>
      </c>
      <c r="G35" s="7">
        <v>27</v>
      </c>
      <c r="H35" s="7">
        <v>34</v>
      </c>
      <c r="I35" s="7">
        <v>9</v>
      </c>
      <c r="J35" s="7">
        <v>25</v>
      </c>
      <c r="K35" s="7">
        <v>35</v>
      </c>
      <c r="L35" s="7">
        <v>9</v>
      </c>
      <c r="M35" s="7">
        <v>26</v>
      </c>
      <c r="N35" s="7">
        <v>25</v>
      </c>
      <c r="O35" s="7">
        <v>5</v>
      </c>
      <c r="P35" s="7">
        <v>20</v>
      </c>
      <c r="Q35" s="7">
        <v>0</v>
      </c>
      <c r="R35" s="7">
        <v>0</v>
      </c>
      <c r="S35" s="7">
        <v>0</v>
      </c>
      <c r="T35" s="7">
        <v>0</v>
      </c>
      <c r="U35" s="79">
        <v>0</v>
      </c>
      <c r="V35" s="79">
        <v>0</v>
      </c>
      <c r="W35" s="79">
        <v>0</v>
      </c>
      <c r="X35" s="79">
        <v>0</v>
      </c>
      <c r="Y35" s="79">
        <v>0</v>
      </c>
      <c r="Z35" s="79">
        <v>6</v>
      </c>
      <c r="AA35" s="79">
        <v>2</v>
      </c>
      <c r="AB35" s="79">
        <v>4</v>
      </c>
    </row>
    <row r="36" spans="1:28" ht="16.5">
      <c r="A36" s="31" t="s">
        <v>281</v>
      </c>
      <c r="B36" s="7">
        <v>37</v>
      </c>
      <c r="C36" s="7">
        <v>20</v>
      </c>
      <c r="D36" s="7">
        <f>SUM(G36,J36,M36,P36)</f>
        <v>17</v>
      </c>
      <c r="E36" s="7">
        <v>14</v>
      </c>
      <c r="F36" s="7">
        <v>8</v>
      </c>
      <c r="G36" s="7">
        <v>6</v>
      </c>
      <c r="H36" s="7">
        <v>16</v>
      </c>
      <c r="I36" s="7">
        <v>7</v>
      </c>
      <c r="J36" s="7">
        <v>9</v>
      </c>
      <c r="K36" s="7">
        <v>7</v>
      </c>
      <c r="L36" s="7">
        <v>5</v>
      </c>
      <c r="M36" s="7">
        <v>2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9">
        <v>0</v>
      </c>
      <c r="V36" s="79">
        <v>0</v>
      </c>
      <c r="W36" s="79">
        <v>0</v>
      </c>
      <c r="X36" s="79">
        <v>0</v>
      </c>
      <c r="Y36" s="79">
        <v>0</v>
      </c>
      <c r="Z36" s="79">
        <v>0</v>
      </c>
      <c r="AA36" s="79">
        <v>0</v>
      </c>
      <c r="AB36" s="79">
        <v>0</v>
      </c>
    </row>
    <row r="37" spans="1:28" ht="16.5">
      <c r="A37" s="31" t="s">
        <v>71</v>
      </c>
      <c r="B37" s="7">
        <v>39</v>
      </c>
      <c r="C37" s="7">
        <v>17</v>
      </c>
      <c r="D37" s="7">
        <v>22</v>
      </c>
      <c r="E37" s="7">
        <v>17</v>
      </c>
      <c r="F37" s="79">
        <v>6</v>
      </c>
      <c r="G37" s="79">
        <v>11</v>
      </c>
      <c r="H37" s="7">
        <v>14</v>
      </c>
      <c r="I37" s="7">
        <v>8</v>
      </c>
      <c r="J37" s="7">
        <v>6</v>
      </c>
      <c r="K37" s="7">
        <v>7</v>
      </c>
      <c r="L37" s="7">
        <v>2</v>
      </c>
      <c r="M37" s="7">
        <v>5</v>
      </c>
      <c r="N37" s="7">
        <v>1</v>
      </c>
      <c r="O37" s="7">
        <v>1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9">
        <v>0</v>
      </c>
      <c r="V37" s="79">
        <v>0</v>
      </c>
      <c r="W37" s="79">
        <v>0</v>
      </c>
      <c r="X37" s="79">
        <v>0</v>
      </c>
      <c r="Y37" s="79">
        <v>0</v>
      </c>
      <c r="Z37" s="79">
        <v>0</v>
      </c>
      <c r="AA37" s="79">
        <v>0</v>
      </c>
      <c r="AB37" s="79">
        <v>0</v>
      </c>
    </row>
    <row r="38" spans="1:28" ht="16.5">
      <c r="A38" s="80" t="s">
        <v>72</v>
      </c>
      <c r="B38" s="7">
        <v>48</v>
      </c>
      <c r="C38" s="7">
        <v>27</v>
      </c>
      <c r="D38" s="7">
        <v>21</v>
      </c>
      <c r="E38" s="7">
        <v>15</v>
      </c>
      <c r="F38" s="7">
        <v>7</v>
      </c>
      <c r="G38" s="7">
        <v>8</v>
      </c>
      <c r="H38" s="7">
        <v>14</v>
      </c>
      <c r="I38" s="7">
        <v>7</v>
      </c>
      <c r="J38" s="7">
        <v>7</v>
      </c>
      <c r="K38" s="7">
        <v>10</v>
      </c>
      <c r="L38" s="7">
        <v>7</v>
      </c>
      <c r="M38" s="7">
        <v>3</v>
      </c>
      <c r="N38" s="7">
        <v>8</v>
      </c>
      <c r="O38" s="7">
        <v>5</v>
      </c>
      <c r="P38" s="7">
        <v>3</v>
      </c>
      <c r="Q38" s="7">
        <v>0</v>
      </c>
      <c r="R38" s="7">
        <v>0</v>
      </c>
      <c r="S38" s="7">
        <v>0</v>
      </c>
      <c r="T38" s="7">
        <v>0</v>
      </c>
      <c r="U38" s="79">
        <v>0</v>
      </c>
      <c r="V38" s="79">
        <v>0</v>
      </c>
      <c r="W38" s="79">
        <v>0</v>
      </c>
      <c r="X38" s="79">
        <v>0</v>
      </c>
      <c r="Y38" s="79">
        <v>0</v>
      </c>
      <c r="Z38" s="79">
        <v>1</v>
      </c>
      <c r="AA38" s="79">
        <v>1</v>
      </c>
      <c r="AB38" s="79">
        <v>0</v>
      </c>
    </row>
    <row r="39" spans="1:28" ht="16.5">
      <c r="A39" s="31" t="s">
        <v>99</v>
      </c>
      <c r="B39" s="7">
        <v>74</v>
      </c>
      <c r="C39" s="7">
        <v>45</v>
      </c>
      <c r="D39" s="7">
        <v>29</v>
      </c>
      <c r="E39" s="7">
        <v>25</v>
      </c>
      <c r="F39" s="7">
        <v>13</v>
      </c>
      <c r="G39" s="7">
        <v>12</v>
      </c>
      <c r="H39" s="7">
        <v>24</v>
      </c>
      <c r="I39" s="7">
        <v>16</v>
      </c>
      <c r="J39" s="7">
        <v>8</v>
      </c>
      <c r="K39" s="7">
        <v>16</v>
      </c>
      <c r="L39" s="7">
        <v>11</v>
      </c>
      <c r="M39" s="7">
        <v>5</v>
      </c>
      <c r="N39" s="7">
        <v>8</v>
      </c>
      <c r="O39" s="7">
        <v>4</v>
      </c>
      <c r="P39" s="7">
        <v>4</v>
      </c>
      <c r="Q39" s="7">
        <v>0</v>
      </c>
      <c r="R39" s="7">
        <v>0</v>
      </c>
      <c r="S39" s="7">
        <v>0</v>
      </c>
      <c r="T39" s="7">
        <v>0</v>
      </c>
      <c r="U39" s="79">
        <v>0</v>
      </c>
      <c r="V39" s="79">
        <v>0</v>
      </c>
      <c r="W39" s="79">
        <v>0</v>
      </c>
      <c r="X39" s="79">
        <v>0</v>
      </c>
      <c r="Y39" s="79">
        <v>0</v>
      </c>
      <c r="Z39" s="79">
        <v>1</v>
      </c>
      <c r="AA39" s="79">
        <v>1</v>
      </c>
      <c r="AB39" s="79">
        <v>0</v>
      </c>
    </row>
    <row r="40" spans="1:28" ht="16.5">
      <c r="A40" s="31"/>
      <c r="B40" s="7">
        <f aca="true" t="shared" si="3" ref="B40:P40">SUM(B32:B39)</f>
        <v>510</v>
      </c>
      <c r="C40" s="7">
        <f t="shared" si="3"/>
        <v>188</v>
      </c>
      <c r="D40" s="7">
        <f t="shared" si="3"/>
        <v>322</v>
      </c>
      <c r="E40" s="7">
        <f t="shared" si="3"/>
        <v>158</v>
      </c>
      <c r="F40" s="7">
        <f t="shared" si="3"/>
        <v>48</v>
      </c>
      <c r="G40" s="7">
        <f t="shared" si="3"/>
        <v>110</v>
      </c>
      <c r="H40" s="7">
        <f t="shared" si="3"/>
        <v>160</v>
      </c>
      <c r="I40" s="7">
        <f t="shared" si="3"/>
        <v>62</v>
      </c>
      <c r="J40" s="7">
        <f t="shared" si="3"/>
        <v>98</v>
      </c>
      <c r="K40" s="7">
        <f t="shared" si="3"/>
        <v>114</v>
      </c>
      <c r="L40" s="7">
        <f t="shared" si="3"/>
        <v>50</v>
      </c>
      <c r="M40" s="7">
        <f t="shared" si="3"/>
        <v>64</v>
      </c>
      <c r="N40" s="7">
        <f t="shared" si="3"/>
        <v>66</v>
      </c>
      <c r="O40" s="7">
        <f t="shared" si="3"/>
        <v>22</v>
      </c>
      <c r="P40" s="7">
        <f t="shared" si="3"/>
        <v>44</v>
      </c>
      <c r="Q40" s="7">
        <v>0</v>
      </c>
      <c r="R40" s="7">
        <v>0</v>
      </c>
      <c r="S40" s="7">
        <v>0</v>
      </c>
      <c r="T40" s="7">
        <v>0</v>
      </c>
      <c r="U40" s="79">
        <v>0</v>
      </c>
      <c r="V40" s="79">
        <v>0</v>
      </c>
      <c r="W40" s="79">
        <v>0</v>
      </c>
      <c r="X40" s="79">
        <v>0</v>
      </c>
      <c r="Y40" s="79">
        <v>0</v>
      </c>
      <c r="Z40" s="79">
        <f>SUM(Z32:Z39)</f>
        <v>12</v>
      </c>
      <c r="AA40" s="79">
        <f>SUM(AA32:AA39)</f>
        <v>6</v>
      </c>
      <c r="AB40" s="79">
        <f>SUM(AB32:AB39)</f>
        <v>6</v>
      </c>
    </row>
    <row r="41" spans="1:28" ht="16.5">
      <c r="A41" s="56" t="s">
        <v>148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9"/>
      <c r="V41" s="79"/>
      <c r="W41" s="79"/>
      <c r="X41" s="79"/>
      <c r="Y41" s="79"/>
      <c r="Z41" s="79"/>
      <c r="AA41" s="79"/>
      <c r="AB41" s="79"/>
    </row>
    <row r="42" spans="1:28" ht="16.5">
      <c r="A42" s="31" t="s">
        <v>73</v>
      </c>
      <c r="B42" s="7">
        <v>48</v>
      </c>
      <c r="C42" s="7">
        <v>13</v>
      </c>
      <c r="D42" s="7">
        <v>35</v>
      </c>
      <c r="E42" s="7">
        <v>9</v>
      </c>
      <c r="F42" s="7">
        <v>4</v>
      </c>
      <c r="G42" s="7">
        <v>5</v>
      </c>
      <c r="H42" s="7">
        <v>14</v>
      </c>
      <c r="I42" s="7">
        <v>2</v>
      </c>
      <c r="J42" s="7">
        <v>12</v>
      </c>
      <c r="K42" s="7">
        <v>13</v>
      </c>
      <c r="L42" s="7">
        <v>3</v>
      </c>
      <c r="M42" s="7">
        <v>10</v>
      </c>
      <c r="N42" s="7">
        <v>10</v>
      </c>
      <c r="O42" s="7">
        <v>3</v>
      </c>
      <c r="P42" s="7">
        <v>7</v>
      </c>
      <c r="Q42" s="7">
        <v>0</v>
      </c>
      <c r="R42" s="7">
        <v>0</v>
      </c>
      <c r="S42" s="7">
        <v>0</v>
      </c>
      <c r="T42" s="7">
        <v>0</v>
      </c>
      <c r="U42" s="79">
        <v>0</v>
      </c>
      <c r="V42" s="79">
        <v>0</v>
      </c>
      <c r="W42" s="79">
        <v>0</v>
      </c>
      <c r="X42" s="79">
        <v>0</v>
      </c>
      <c r="Y42" s="79">
        <v>0</v>
      </c>
      <c r="Z42" s="79">
        <v>2</v>
      </c>
      <c r="AA42" s="79">
        <v>1</v>
      </c>
      <c r="AB42" s="79">
        <v>1</v>
      </c>
    </row>
    <row r="43" spans="1:28" ht="16.5">
      <c r="A43" s="31" t="s">
        <v>74</v>
      </c>
      <c r="B43" s="7">
        <v>50</v>
      </c>
      <c r="C43" s="7">
        <v>20</v>
      </c>
      <c r="D43" s="7">
        <v>30</v>
      </c>
      <c r="E43" s="7">
        <v>15</v>
      </c>
      <c r="F43" s="7">
        <v>6</v>
      </c>
      <c r="G43" s="7">
        <v>9</v>
      </c>
      <c r="H43" s="7">
        <v>15</v>
      </c>
      <c r="I43" s="7">
        <v>9</v>
      </c>
      <c r="J43" s="7">
        <v>6</v>
      </c>
      <c r="K43" s="7">
        <v>10</v>
      </c>
      <c r="L43" s="7">
        <v>3</v>
      </c>
      <c r="M43" s="7">
        <v>7</v>
      </c>
      <c r="N43" s="7">
        <v>10</v>
      </c>
      <c r="O43" s="7">
        <v>2</v>
      </c>
      <c r="P43" s="7">
        <v>8</v>
      </c>
      <c r="Q43" s="7">
        <v>0</v>
      </c>
      <c r="R43" s="7">
        <v>0</v>
      </c>
      <c r="S43" s="7">
        <v>0</v>
      </c>
      <c r="T43" s="7">
        <v>0</v>
      </c>
      <c r="U43" s="79">
        <v>0</v>
      </c>
      <c r="V43" s="79">
        <v>0</v>
      </c>
      <c r="W43" s="79">
        <v>0</v>
      </c>
      <c r="X43" s="79">
        <v>0</v>
      </c>
      <c r="Y43" s="79">
        <v>0</v>
      </c>
      <c r="Z43" s="79">
        <v>0</v>
      </c>
      <c r="AA43" s="79">
        <v>0</v>
      </c>
      <c r="AB43" s="79">
        <v>0</v>
      </c>
    </row>
    <row r="44" spans="1:28" ht="16.5">
      <c r="A44" s="31" t="s">
        <v>75</v>
      </c>
      <c r="B44" s="7">
        <v>38</v>
      </c>
      <c r="C44" s="7">
        <v>19</v>
      </c>
      <c r="D44" s="7">
        <v>19</v>
      </c>
      <c r="E44" s="7">
        <v>6</v>
      </c>
      <c r="F44" s="7">
        <v>3</v>
      </c>
      <c r="G44" s="7">
        <v>3</v>
      </c>
      <c r="H44" s="7">
        <v>15</v>
      </c>
      <c r="I44" s="7">
        <v>7</v>
      </c>
      <c r="J44" s="7">
        <v>8</v>
      </c>
      <c r="K44" s="7">
        <f>SUM(L44,M44)</f>
        <v>8</v>
      </c>
      <c r="L44" s="7">
        <v>4</v>
      </c>
      <c r="M44" s="7">
        <v>4</v>
      </c>
      <c r="N44" s="7">
        <v>9</v>
      </c>
      <c r="O44" s="7">
        <v>5</v>
      </c>
      <c r="P44" s="7">
        <v>4</v>
      </c>
      <c r="Q44" s="7">
        <v>0</v>
      </c>
      <c r="R44" s="7">
        <v>0</v>
      </c>
      <c r="S44" s="7">
        <v>0</v>
      </c>
      <c r="T44" s="7">
        <v>0</v>
      </c>
      <c r="U44" s="79">
        <v>0</v>
      </c>
      <c r="V44" s="79">
        <v>0</v>
      </c>
      <c r="W44" s="79">
        <v>0</v>
      </c>
      <c r="X44" s="79">
        <v>0</v>
      </c>
      <c r="Y44" s="79">
        <v>0</v>
      </c>
      <c r="Z44" s="79">
        <v>0</v>
      </c>
      <c r="AA44" s="79">
        <v>0</v>
      </c>
      <c r="AB44" s="79">
        <v>0</v>
      </c>
    </row>
    <row r="45" spans="1:28" ht="16.5">
      <c r="A45" s="31" t="s">
        <v>132</v>
      </c>
      <c r="B45" s="7">
        <v>66</v>
      </c>
      <c r="C45" s="7">
        <v>21</v>
      </c>
      <c r="D45" s="7">
        <v>45</v>
      </c>
      <c r="E45" s="7">
        <v>19</v>
      </c>
      <c r="F45" s="7">
        <v>7</v>
      </c>
      <c r="G45" s="7">
        <v>12</v>
      </c>
      <c r="H45" s="7">
        <v>16</v>
      </c>
      <c r="I45" s="7">
        <v>3</v>
      </c>
      <c r="J45" s="7">
        <v>13</v>
      </c>
      <c r="K45" s="7">
        <v>17</v>
      </c>
      <c r="L45" s="7">
        <v>4</v>
      </c>
      <c r="M45" s="7">
        <v>13</v>
      </c>
      <c r="N45" s="7">
        <v>13</v>
      </c>
      <c r="O45" s="7">
        <v>6</v>
      </c>
      <c r="P45" s="7">
        <v>7</v>
      </c>
      <c r="Q45" s="7">
        <v>0</v>
      </c>
      <c r="R45" s="7">
        <v>0</v>
      </c>
      <c r="S45" s="7">
        <v>0</v>
      </c>
      <c r="T45" s="7">
        <v>0</v>
      </c>
      <c r="U45" s="79">
        <v>0</v>
      </c>
      <c r="V45" s="79">
        <v>0</v>
      </c>
      <c r="W45" s="79">
        <v>0</v>
      </c>
      <c r="X45" s="79">
        <v>0</v>
      </c>
      <c r="Y45" s="79">
        <v>0</v>
      </c>
      <c r="Z45" s="79">
        <v>1</v>
      </c>
      <c r="AA45" s="79">
        <v>1</v>
      </c>
      <c r="AB45" s="79">
        <v>0</v>
      </c>
    </row>
    <row r="46" spans="1:28" ht="16.5">
      <c r="A46" s="31" t="s">
        <v>222</v>
      </c>
      <c r="B46" s="7">
        <v>28</v>
      </c>
      <c r="C46" s="7">
        <f>SUM(F46,I46,L46,O46)</f>
        <v>1</v>
      </c>
      <c r="D46" s="7">
        <v>27</v>
      </c>
      <c r="E46" s="7">
        <v>13</v>
      </c>
      <c r="F46" s="7">
        <v>0</v>
      </c>
      <c r="G46" s="7">
        <v>13</v>
      </c>
      <c r="H46" s="7">
        <v>6</v>
      </c>
      <c r="I46" s="7">
        <v>1</v>
      </c>
      <c r="J46" s="7">
        <v>5</v>
      </c>
      <c r="K46" s="7">
        <v>7</v>
      </c>
      <c r="L46" s="7">
        <v>0</v>
      </c>
      <c r="M46" s="7">
        <v>7</v>
      </c>
      <c r="N46" s="7">
        <v>2</v>
      </c>
      <c r="O46" s="7">
        <v>0</v>
      </c>
      <c r="P46" s="7">
        <v>2</v>
      </c>
      <c r="Q46" s="7">
        <v>0</v>
      </c>
      <c r="R46" s="7">
        <v>0</v>
      </c>
      <c r="S46" s="7">
        <v>0</v>
      </c>
      <c r="T46" s="7">
        <v>0</v>
      </c>
      <c r="U46" s="79">
        <v>0</v>
      </c>
      <c r="V46" s="79">
        <v>0</v>
      </c>
      <c r="W46" s="79">
        <v>0</v>
      </c>
      <c r="X46" s="79">
        <v>0</v>
      </c>
      <c r="Y46" s="79">
        <v>0</v>
      </c>
      <c r="Z46" s="79">
        <v>0</v>
      </c>
      <c r="AA46" s="79">
        <v>0</v>
      </c>
      <c r="AB46" s="79">
        <v>0</v>
      </c>
    </row>
    <row r="47" spans="1:28" ht="16.5">
      <c r="A47" s="25"/>
      <c r="B47" s="7">
        <f aca="true" t="shared" si="4" ref="B47:P47">SUM(B42:B46)</f>
        <v>230</v>
      </c>
      <c r="C47" s="7">
        <f t="shared" si="4"/>
        <v>74</v>
      </c>
      <c r="D47" s="7">
        <f t="shared" si="4"/>
        <v>156</v>
      </c>
      <c r="E47" s="7">
        <f t="shared" si="4"/>
        <v>62</v>
      </c>
      <c r="F47" s="7">
        <f t="shared" si="4"/>
        <v>20</v>
      </c>
      <c r="G47" s="7">
        <f t="shared" si="4"/>
        <v>42</v>
      </c>
      <c r="H47" s="7">
        <f t="shared" si="4"/>
        <v>66</v>
      </c>
      <c r="I47" s="7">
        <f t="shared" si="4"/>
        <v>22</v>
      </c>
      <c r="J47" s="7">
        <f t="shared" si="4"/>
        <v>44</v>
      </c>
      <c r="K47" s="7">
        <f t="shared" si="4"/>
        <v>55</v>
      </c>
      <c r="L47" s="7">
        <f t="shared" si="4"/>
        <v>14</v>
      </c>
      <c r="M47" s="7">
        <f t="shared" si="4"/>
        <v>41</v>
      </c>
      <c r="N47" s="7">
        <f t="shared" si="4"/>
        <v>44</v>
      </c>
      <c r="O47" s="7">
        <f t="shared" si="4"/>
        <v>16</v>
      </c>
      <c r="P47" s="7">
        <f t="shared" si="4"/>
        <v>28</v>
      </c>
      <c r="Q47" s="7">
        <v>0</v>
      </c>
      <c r="R47" s="7">
        <v>0</v>
      </c>
      <c r="S47" s="7">
        <v>0</v>
      </c>
      <c r="T47" s="7">
        <v>0</v>
      </c>
      <c r="U47" s="79">
        <v>0</v>
      </c>
      <c r="V47" s="79">
        <v>0</v>
      </c>
      <c r="W47" s="79">
        <v>0</v>
      </c>
      <c r="X47" s="79">
        <v>0</v>
      </c>
      <c r="Y47" s="79">
        <v>0</v>
      </c>
      <c r="Z47" s="79">
        <f>SUM(Z42:Z46)</f>
        <v>3</v>
      </c>
      <c r="AA47" s="79">
        <f>SUM(AA42:AA46)</f>
        <v>2</v>
      </c>
      <c r="AB47" s="79">
        <f>SUM(AB42:AB46)</f>
        <v>1</v>
      </c>
    </row>
    <row r="48" spans="1:28" ht="16.5">
      <c r="A48" s="56" t="s">
        <v>147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9"/>
      <c r="V48" s="79"/>
      <c r="W48" s="79"/>
      <c r="X48" s="79"/>
      <c r="Y48" s="79"/>
      <c r="Z48" s="79"/>
      <c r="AA48" s="79"/>
      <c r="AB48" s="79"/>
    </row>
    <row r="49" spans="1:28" ht="18">
      <c r="A49" s="81" t="s">
        <v>225</v>
      </c>
      <c r="B49" s="7">
        <v>13</v>
      </c>
      <c r="C49" s="7">
        <v>2</v>
      </c>
      <c r="D49" s="7">
        <v>11</v>
      </c>
      <c r="E49" s="7">
        <v>8</v>
      </c>
      <c r="F49" s="7">
        <v>1</v>
      </c>
      <c r="G49" s="7">
        <v>7</v>
      </c>
      <c r="H49" s="7">
        <v>5</v>
      </c>
      <c r="I49" s="7">
        <v>1</v>
      </c>
      <c r="J49" s="7">
        <v>4</v>
      </c>
      <c r="K49" s="7">
        <f>SUM(L49,M49)</f>
        <v>0</v>
      </c>
      <c r="L49" s="7">
        <v>0</v>
      </c>
      <c r="M49" s="7">
        <v>0</v>
      </c>
      <c r="N49" s="7">
        <f>SUM(P49,O49)</f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9">
        <v>0</v>
      </c>
      <c r="V49" s="79">
        <v>0</v>
      </c>
      <c r="W49" s="79">
        <v>0</v>
      </c>
      <c r="X49" s="79">
        <v>0</v>
      </c>
      <c r="Y49" s="79">
        <v>0</v>
      </c>
      <c r="Z49" s="79">
        <v>0</v>
      </c>
      <c r="AA49" s="79">
        <v>0</v>
      </c>
      <c r="AB49" s="79">
        <v>0</v>
      </c>
    </row>
    <row r="50" spans="1:28" ht="16.5">
      <c r="A50" s="31" t="s">
        <v>78</v>
      </c>
      <c r="B50" s="7">
        <v>17</v>
      </c>
      <c r="C50" s="7">
        <v>5</v>
      </c>
      <c r="D50" s="7">
        <v>12</v>
      </c>
      <c r="E50" s="7">
        <v>6</v>
      </c>
      <c r="F50" s="7">
        <v>2</v>
      </c>
      <c r="G50" s="7">
        <v>4</v>
      </c>
      <c r="H50" s="7">
        <v>10</v>
      </c>
      <c r="I50" s="7">
        <v>3</v>
      </c>
      <c r="J50" s="7">
        <v>7</v>
      </c>
      <c r="K50" s="7">
        <v>1</v>
      </c>
      <c r="L50" s="7">
        <v>0</v>
      </c>
      <c r="M50" s="7">
        <v>1</v>
      </c>
      <c r="N50" s="7">
        <f>SUM(P50,O50)</f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9">
        <v>0</v>
      </c>
      <c r="V50" s="79">
        <v>0</v>
      </c>
      <c r="W50" s="79">
        <v>0</v>
      </c>
      <c r="X50" s="79">
        <v>0</v>
      </c>
      <c r="Y50" s="79">
        <v>0</v>
      </c>
      <c r="Z50" s="79">
        <v>0</v>
      </c>
      <c r="AA50" s="79">
        <v>0</v>
      </c>
      <c r="AB50" s="79">
        <v>0</v>
      </c>
    </row>
    <row r="51" spans="1:28" ht="16.5">
      <c r="A51" s="31" t="s">
        <v>76</v>
      </c>
      <c r="B51" s="7">
        <v>19</v>
      </c>
      <c r="C51" s="7">
        <v>11</v>
      </c>
      <c r="D51" s="7">
        <v>8</v>
      </c>
      <c r="E51" s="7">
        <v>7</v>
      </c>
      <c r="F51" s="7">
        <v>3</v>
      </c>
      <c r="G51" s="7">
        <v>4</v>
      </c>
      <c r="H51" s="7">
        <v>9</v>
      </c>
      <c r="I51" s="7">
        <v>6</v>
      </c>
      <c r="J51" s="7">
        <v>3</v>
      </c>
      <c r="K51" s="7">
        <v>3</v>
      </c>
      <c r="L51" s="7">
        <v>2</v>
      </c>
      <c r="M51" s="7">
        <v>1</v>
      </c>
      <c r="N51" s="7">
        <f>SUM(P51,O51)</f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9">
        <v>0</v>
      </c>
      <c r="V51" s="79">
        <v>0</v>
      </c>
      <c r="W51" s="79">
        <v>0</v>
      </c>
      <c r="X51" s="79">
        <v>0</v>
      </c>
      <c r="Y51" s="79">
        <v>0</v>
      </c>
      <c r="Z51" s="79">
        <v>0</v>
      </c>
      <c r="AA51" s="79">
        <v>0</v>
      </c>
      <c r="AB51" s="79">
        <v>0</v>
      </c>
    </row>
    <row r="52" spans="1:28" ht="16.5">
      <c r="A52" s="31" t="s">
        <v>223</v>
      </c>
      <c r="B52" s="7">
        <v>59</v>
      </c>
      <c r="C52" s="7">
        <v>20</v>
      </c>
      <c r="D52" s="7">
        <v>39</v>
      </c>
      <c r="E52" s="7">
        <f>SUM(G52,F52)</f>
        <v>28</v>
      </c>
      <c r="F52" s="7">
        <v>8</v>
      </c>
      <c r="G52" s="7">
        <v>20</v>
      </c>
      <c r="H52" s="7">
        <v>29</v>
      </c>
      <c r="I52" s="7">
        <v>11</v>
      </c>
      <c r="J52" s="7">
        <v>18</v>
      </c>
      <c r="K52" s="7">
        <v>2</v>
      </c>
      <c r="L52" s="7">
        <v>1</v>
      </c>
      <c r="M52" s="7">
        <v>1</v>
      </c>
      <c r="N52" s="7">
        <f>SUM(P52,O52)</f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9">
        <v>0</v>
      </c>
      <c r="V52" s="79">
        <v>0</v>
      </c>
      <c r="W52" s="79">
        <v>0</v>
      </c>
      <c r="X52" s="79">
        <v>0</v>
      </c>
      <c r="Y52" s="79">
        <v>0</v>
      </c>
      <c r="Z52" s="79">
        <v>0</v>
      </c>
      <c r="AA52" s="79">
        <v>0</v>
      </c>
      <c r="AB52" s="79">
        <v>0</v>
      </c>
    </row>
    <row r="53" spans="1:28" ht="16.5">
      <c r="A53" s="31" t="s">
        <v>282</v>
      </c>
      <c r="B53" s="7">
        <v>3</v>
      </c>
      <c r="C53" s="7">
        <v>1</v>
      </c>
      <c r="D53" s="7">
        <v>2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3</v>
      </c>
      <c r="O53" s="7">
        <v>1</v>
      </c>
      <c r="P53" s="7">
        <v>2</v>
      </c>
      <c r="Q53" s="7">
        <v>0</v>
      </c>
      <c r="R53" s="7">
        <v>0</v>
      </c>
      <c r="S53" s="7">
        <v>0</v>
      </c>
      <c r="T53" s="7">
        <v>0</v>
      </c>
      <c r="U53" s="79">
        <v>0</v>
      </c>
      <c r="V53" s="79">
        <v>0</v>
      </c>
      <c r="W53" s="79">
        <v>0</v>
      </c>
      <c r="X53" s="79">
        <v>0</v>
      </c>
      <c r="Y53" s="79">
        <v>0</v>
      </c>
      <c r="Z53" s="79">
        <v>0</v>
      </c>
      <c r="AA53" s="79">
        <v>0</v>
      </c>
      <c r="AB53" s="79">
        <v>0</v>
      </c>
    </row>
    <row r="54" spans="1:28" ht="16.5">
      <c r="A54" s="31" t="s">
        <v>79</v>
      </c>
      <c r="B54" s="7">
        <v>46</v>
      </c>
      <c r="C54" s="7">
        <v>18</v>
      </c>
      <c r="D54" s="7">
        <f>SUM(G54,J54,M54,P54)</f>
        <v>28</v>
      </c>
      <c r="E54" s="7">
        <v>16</v>
      </c>
      <c r="F54" s="7">
        <v>8</v>
      </c>
      <c r="G54" s="7">
        <v>8</v>
      </c>
      <c r="H54" s="7">
        <v>10</v>
      </c>
      <c r="I54" s="7">
        <v>2</v>
      </c>
      <c r="J54" s="7">
        <v>8</v>
      </c>
      <c r="K54" s="7">
        <v>17</v>
      </c>
      <c r="L54" s="7">
        <v>7</v>
      </c>
      <c r="M54" s="7">
        <v>10</v>
      </c>
      <c r="N54" s="7">
        <f>SUM(P54,O54)</f>
        <v>3</v>
      </c>
      <c r="O54" s="7">
        <v>1</v>
      </c>
      <c r="P54" s="7">
        <v>2</v>
      </c>
      <c r="Q54" s="7">
        <v>0</v>
      </c>
      <c r="R54" s="7">
        <v>0</v>
      </c>
      <c r="S54" s="7">
        <v>0</v>
      </c>
      <c r="T54" s="7">
        <v>0</v>
      </c>
      <c r="U54" s="79">
        <v>0</v>
      </c>
      <c r="V54" s="79">
        <v>0</v>
      </c>
      <c r="W54" s="79">
        <v>0</v>
      </c>
      <c r="X54" s="79">
        <v>0</v>
      </c>
      <c r="Y54" s="79">
        <v>0</v>
      </c>
      <c r="Z54" s="79">
        <v>0</v>
      </c>
      <c r="AA54" s="79">
        <v>0</v>
      </c>
      <c r="AB54" s="79">
        <v>0</v>
      </c>
    </row>
    <row r="55" spans="1:28" ht="16.5">
      <c r="A55" s="31" t="s">
        <v>77</v>
      </c>
      <c r="B55" s="7">
        <v>43</v>
      </c>
      <c r="C55" s="7">
        <v>30</v>
      </c>
      <c r="D55" s="7">
        <v>13</v>
      </c>
      <c r="E55" s="7">
        <f>SUM(G55,F55)</f>
        <v>18</v>
      </c>
      <c r="F55" s="7">
        <v>10</v>
      </c>
      <c r="G55" s="7">
        <v>8</v>
      </c>
      <c r="H55" s="7">
        <v>17</v>
      </c>
      <c r="I55" s="7">
        <v>13</v>
      </c>
      <c r="J55" s="7">
        <v>4</v>
      </c>
      <c r="K55" s="7">
        <f>SUM(L55,M55)</f>
        <v>6</v>
      </c>
      <c r="L55" s="7">
        <v>5</v>
      </c>
      <c r="M55" s="7">
        <v>1</v>
      </c>
      <c r="N55" s="7">
        <f>SUM(P55,O55)</f>
        <v>2</v>
      </c>
      <c r="O55" s="7">
        <v>2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9">
        <v>0</v>
      </c>
      <c r="V55" s="79">
        <v>0</v>
      </c>
      <c r="W55" s="79">
        <v>0</v>
      </c>
      <c r="X55" s="79">
        <v>0</v>
      </c>
      <c r="Y55" s="79">
        <v>0</v>
      </c>
      <c r="Z55" s="79">
        <v>0</v>
      </c>
      <c r="AA55" s="79">
        <v>0</v>
      </c>
      <c r="AB55" s="79">
        <v>0</v>
      </c>
    </row>
    <row r="56" spans="1:28" ht="16.5">
      <c r="A56" s="31" t="s">
        <v>283</v>
      </c>
      <c r="B56" s="7">
        <v>58</v>
      </c>
      <c r="C56" s="7">
        <v>22</v>
      </c>
      <c r="D56" s="7">
        <v>36</v>
      </c>
      <c r="E56" s="7">
        <v>26</v>
      </c>
      <c r="F56" s="69">
        <v>8</v>
      </c>
      <c r="G56" s="69">
        <v>18</v>
      </c>
      <c r="H56" s="69">
        <v>29</v>
      </c>
      <c r="I56" s="69">
        <v>13</v>
      </c>
      <c r="J56" s="69">
        <v>16</v>
      </c>
      <c r="K56" s="69">
        <f>SUM(L56,M56)</f>
        <v>3</v>
      </c>
      <c r="L56" s="69">
        <v>1</v>
      </c>
      <c r="M56" s="69">
        <v>2</v>
      </c>
      <c r="N56" s="69">
        <v>0</v>
      </c>
      <c r="O56" s="69">
        <v>0</v>
      </c>
      <c r="P56" s="69">
        <v>0</v>
      </c>
      <c r="Q56" s="7">
        <v>0</v>
      </c>
      <c r="R56" s="7">
        <v>0</v>
      </c>
      <c r="S56" s="7">
        <v>0</v>
      </c>
      <c r="T56" s="7">
        <v>0</v>
      </c>
      <c r="U56" s="79">
        <v>0</v>
      </c>
      <c r="V56" s="79">
        <v>0</v>
      </c>
      <c r="W56" s="79">
        <v>0</v>
      </c>
      <c r="X56" s="79">
        <v>0</v>
      </c>
      <c r="Y56" s="79">
        <v>0</v>
      </c>
      <c r="Z56" s="79">
        <v>0</v>
      </c>
      <c r="AA56" s="79">
        <v>0</v>
      </c>
      <c r="AB56" s="79">
        <v>0</v>
      </c>
    </row>
    <row r="57" spans="1:28" ht="16.5">
      <c r="A57" s="25"/>
      <c r="B57" s="7">
        <f aca="true" t="shared" si="5" ref="B57:P57">SUM(B49:B56)</f>
        <v>258</v>
      </c>
      <c r="C57" s="58">
        <f t="shared" si="5"/>
        <v>109</v>
      </c>
      <c r="D57" s="7">
        <f t="shared" si="5"/>
        <v>149</v>
      </c>
      <c r="E57" s="7">
        <f t="shared" si="5"/>
        <v>109</v>
      </c>
      <c r="F57" s="7">
        <f t="shared" si="5"/>
        <v>40</v>
      </c>
      <c r="G57" s="7">
        <f t="shared" si="5"/>
        <v>69</v>
      </c>
      <c r="H57" s="7">
        <f t="shared" si="5"/>
        <v>109</v>
      </c>
      <c r="I57" s="7">
        <f t="shared" si="5"/>
        <v>49</v>
      </c>
      <c r="J57" s="58">
        <f t="shared" si="5"/>
        <v>60</v>
      </c>
      <c r="K57" s="7">
        <f t="shared" si="5"/>
        <v>32</v>
      </c>
      <c r="L57" s="7">
        <f t="shared" si="5"/>
        <v>16</v>
      </c>
      <c r="M57" s="7">
        <f t="shared" si="5"/>
        <v>16</v>
      </c>
      <c r="N57" s="69">
        <f t="shared" si="5"/>
        <v>8</v>
      </c>
      <c r="O57" s="69">
        <f t="shared" si="5"/>
        <v>4</v>
      </c>
      <c r="P57" s="69">
        <f t="shared" si="5"/>
        <v>4</v>
      </c>
      <c r="Q57" s="7">
        <v>0</v>
      </c>
      <c r="R57" s="7">
        <v>0</v>
      </c>
      <c r="S57" s="7">
        <v>0</v>
      </c>
      <c r="T57" s="7">
        <v>0</v>
      </c>
      <c r="U57" s="79">
        <v>0</v>
      </c>
      <c r="V57" s="79">
        <v>0</v>
      </c>
      <c r="W57" s="79">
        <v>0</v>
      </c>
      <c r="X57" s="79">
        <v>0</v>
      </c>
      <c r="Y57" s="79">
        <v>0</v>
      </c>
      <c r="Z57" s="79">
        <v>0</v>
      </c>
      <c r="AA57" s="79">
        <v>0</v>
      </c>
      <c r="AB57" s="79">
        <v>0</v>
      </c>
    </row>
    <row r="58" spans="1:28" ht="16.5">
      <c r="A58" s="56" t="s">
        <v>152</v>
      </c>
      <c r="B58" s="7"/>
      <c r="C58" s="58"/>
      <c r="D58" s="7"/>
      <c r="E58" s="7"/>
      <c r="F58" s="22"/>
      <c r="G58" s="62"/>
      <c r="H58" s="7"/>
      <c r="I58" s="22"/>
      <c r="J58" s="62"/>
      <c r="K58" s="7"/>
      <c r="L58" s="22"/>
      <c r="M58" s="62"/>
      <c r="N58" s="7"/>
      <c r="O58" s="22"/>
      <c r="P58" s="22"/>
      <c r="Q58" s="7"/>
      <c r="R58" s="7"/>
      <c r="S58" s="7"/>
      <c r="T58" s="7"/>
      <c r="U58" s="79"/>
      <c r="V58" s="79"/>
      <c r="W58" s="79"/>
      <c r="X58" s="79"/>
      <c r="Y58" s="79"/>
      <c r="Z58" s="79"/>
      <c r="AA58" s="79"/>
      <c r="AB58" s="79"/>
    </row>
    <row r="59" spans="1:28" ht="16.5">
      <c r="A59" s="31" t="s">
        <v>141</v>
      </c>
      <c r="B59" s="7">
        <v>17</v>
      </c>
      <c r="C59" s="58">
        <v>12</v>
      </c>
      <c r="D59" s="7">
        <f>SUM(G59,J59,M59,P59)</f>
        <v>5</v>
      </c>
      <c r="E59" s="7">
        <v>7</v>
      </c>
      <c r="F59" s="71">
        <v>6</v>
      </c>
      <c r="G59" s="72">
        <v>1</v>
      </c>
      <c r="H59" s="71">
        <v>9</v>
      </c>
      <c r="I59" s="71">
        <v>5</v>
      </c>
      <c r="J59" s="72">
        <v>4</v>
      </c>
      <c r="K59" s="71">
        <v>0</v>
      </c>
      <c r="L59" s="71">
        <v>0</v>
      </c>
      <c r="M59" s="72">
        <v>0</v>
      </c>
      <c r="N59" s="71">
        <v>1</v>
      </c>
      <c r="O59" s="71">
        <v>1</v>
      </c>
      <c r="P59" s="71">
        <v>0</v>
      </c>
      <c r="Q59" s="7">
        <v>0</v>
      </c>
      <c r="R59" s="7">
        <v>0</v>
      </c>
      <c r="S59" s="7">
        <v>0</v>
      </c>
      <c r="T59" s="7">
        <v>0</v>
      </c>
      <c r="U59" s="79">
        <v>0</v>
      </c>
      <c r="V59" s="79">
        <v>0</v>
      </c>
      <c r="W59" s="79">
        <v>0</v>
      </c>
      <c r="X59" s="79">
        <v>0</v>
      </c>
      <c r="Y59" s="79">
        <v>0</v>
      </c>
      <c r="Z59" s="79">
        <v>0</v>
      </c>
      <c r="AA59" s="79">
        <v>0</v>
      </c>
      <c r="AB59" s="79">
        <v>0</v>
      </c>
    </row>
    <row r="60" spans="1:28" ht="16.5">
      <c r="A60" s="25"/>
      <c r="B60" s="60">
        <f>SUM(C60,D60)</f>
        <v>17</v>
      </c>
      <c r="C60" s="7">
        <f>SUM(F60,I60,L60,O60)</f>
        <v>12</v>
      </c>
      <c r="D60" s="7">
        <f>SUM(G60,J60,M60,P60)</f>
        <v>5</v>
      </c>
      <c r="E60" s="7">
        <f>SUM(E59)</f>
        <v>7</v>
      </c>
      <c r="F60" s="7">
        <f aca="true" t="shared" si="6" ref="F60:P60">SUM(F59)</f>
        <v>6</v>
      </c>
      <c r="G60" s="7">
        <f t="shared" si="6"/>
        <v>1</v>
      </c>
      <c r="H60" s="58">
        <f t="shared" si="6"/>
        <v>9</v>
      </c>
      <c r="I60" s="7">
        <f t="shared" si="6"/>
        <v>5</v>
      </c>
      <c r="J60" s="7">
        <f t="shared" si="6"/>
        <v>4</v>
      </c>
      <c r="K60" s="7">
        <f t="shared" si="6"/>
        <v>0</v>
      </c>
      <c r="L60" s="7">
        <f t="shared" si="6"/>
        <v>0</v>
      </c>
      <c r="M60" s="7">
        <f t="shared" si="6"/>
        <v>0</v>
      </c>
      <c r="N60" s="58">
        <f t="shared" si="6"/>
        <v>1</v>
      </c>
      <c r="O60" s="7">
        <f t="shared" si="6"/>
        <v>1</v>
      </c>
      <c r="P60" s="7">
        <f t="shared" si="6"/>
        <v>0</v>
      </c>
      <c r="Q60" s="7">
        <v>0</v>
      </c>
      <c r="R60" s="7">
        <v>0</v>
      </c>
      <c r="S60" s="7">
        <v>0</v>
      </c>
      <c r="T60" s="7">
        <v>0</v>
      </c>
      <c r="U60" s="79">
        <v>0</v>
      </c>
      <c r="V60" s="79">
        <v>0</v>
      </c>
      <c r="W60" s="79">
        <v>0</v>
      </c>
      <c r="X60" s="79">
        <v>0</v>
      </c>
      <c r="Y60" s="79">
        <v>0</v>
      </c>
      <c r="Z60" s="79">
        <v>0</v>
      </c>
      <c r="AA60" s="79">
        <v>0</v>
      </c>
      <c r="AB60" s="79">
        <v>0</v>
      </c>
    </row>
    <row r="61" spans="1:28" ht="16.5">
      <c r="A61" s="59" t="s">
        <v>151</v>
      </c>
      <c r="B61" s="61">
        <v>1768</v>
      </c>
      <c r="C61" s="22">
        <v>881</v>
      </c>
      <c r="D61" s="22">
        <v>887</v>
      </c>
      <c r="E61" s="7">
        <v>642</v>
      </c>
      <c r="F61" s="58">
        <v>329</v>
      </c>
      <c r="G61" s="7">
        <v>313</v>
      </c>
      <c r="H61" s="7">
        <v>620</v>
      </c>
      <c r="I61" s="7">
        <v>314</v>
      </c>
      <c r="J61" s="7">
        <v>306</v>
      </c>
      <c r="K61" s="7">
        <v>329</v>
      </c>
      <c r="L61" s="7">
        <v>161</v>
      </c>
      <c r="M61" s="7">
        <v>168</v>
      </c>
      <c r="N61" s="7">
        <v>159</v>
      </c>
      <c r="O61" s="7">
        <v>66</v>
      </c>
      <c r="P61" s="58">
        <v>93</v>
      </c>
      <c r="Q61" s="7">
        <v>0</v>
      </c>
      <c r="R61" s="7">
        <v>0</v>
      </c>
      <c r="S61" s="7">
        <v>0</v>
      </c>
      <c r="T61" s="7">
        <v>0</v>
      </c>
      <c r="U61" s="79">
        <v>0</v>
      </c>
      <c r="V61" s="79">
        <v>0</v>
      </c>
      <c r="W61" s="79">
        <v>0</v>
      </c>
      <c r="X61" s="79">
        <v>0</v>
      </c>
      <c r="Y61" s="79">
        <v>0</v>
      </c>
      <c r="Z61" s="79">
        <v>18</v>
      </c>
      <c r="AA61" s="79">
        <v>11</v>
      </c>
      <c r="AB61" s="79">
        <v>7</v>
      </c>
    </row>
  </sheetData>
  <sheetProtection/>
  <mergeCells count="13">
    <mergeCell ref="E3:G3"/>
    <mergeCell ref="H3:J3"/>
    <mergeCell ref="K3:M3"/>
    <mergeCell ref="N3:P3"/>
    <mergeCell ref="Q3:S3"/>
    <mergeCell ref="T3:V3"/>
    <mergeCell ref="W3:Y3"/>
    <mergeCell ref="Z3:AB3"/>
    <mergeCell ref="A1:L1"/>
    <mergeCell ref="M1:Q1"/>
    <mergeCell ref="A2:AB2"/>
    <mergeCell ref="A3:A4"/>
    <mergeCell ref="B3:D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3"/>
  <sheetViews>
    <sheetView zoomScalePageLayoutView="0" workbookViewId="0" topLeftCell="A4">
      <selection activeCell="AC23" sqref="AC23"/>
    </sheetView>
  </sheetViews>
  <sheetFormatPr defaultColWidth="9.00390625" defaultRowHeight="16.5"/>
  <cols>
    <col min="1" max="1" width="22.50390625" style="0" customWidth="1"/>
    <col min="2" max="2" width="6.875" style="0" customWidth="1"/>
    <col min="3" max="3" width="5.75390625" style="0" customWidth="1"/>
    <col min="4" max="4" width="6.00390625" style="0" customWidth="1"/>
    <col min="5" max="5" width="7.00390625" style="0" customWidth="1"/>
    <col min="6" max="6" width="5.375" style="0" customWidth="1"/>
    <col min="7" max="7" width="6.00390625" style="0" customWidth="1"/>
    <col min="8" max="8" width="6.50390625" style="0" customWidth="1"/>
    <col min="9" max="9" width="5.50390625" style="0" customWidth="1"/>
    <col min="10" max="10" width="6.125" style="0" customWidth="1"/>
    <col min="11" max="11" width="6.50390625" style="0" customWidth="1"/>
    <col min="12" max="12" width="6.00390625" style="0" customWidth="1"/>
    <col min="13" max="13" width="5.875" style="0" customWidth="1"/>
    <col min="14" max="14" width="6.50390625" style="0" customWidth="1"/>
    <col min="15" max="15" width="5.375" style="0" customWidth="1"/>
    <col min="16" max="16" width="6.00390625" style="0" customWidth="1"/>
    <col min="17" max="17" width="6.875" style="0" customWidth="1"/>
    <col min="18" max="18" width="5.375" style="0" customWidth="1"/>
    <col min="19" max="19" width="6.00390625" style="0" customWidth="1"/>
    <col min="20" max="20" width="6.875" style="0" customWidth="1"/>
    <col min="21" max="21" width="5.375" style="0" customWidth="1"/>
    <col min="22" max="22" width="5.50390625" style="0" customWidth="1"/>
    <col min="23" max="23" width="6.875" style="0" customWidth="1"/>
    <col min="24" max="24" width="5.00390625" style="0" customWidth="1"/>
    <col min="25" max="25" width="5.125" style="0" customWidth="1"/>
    <col min="26" max="26" width="6.875" style="0" customWidth="1"/>
    <col min="27" max="27" width="5.375" style="0" customWidth="1"/>
    <col min="28" max="28" width="5.50390625" style="0" customWidth="1"/>
  </cols>
  <sheetData>
    <row r="1" spans="1:25" ht="21">
      <c r="A1" s="131" t="s">
        <v>284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2"/>
      <c r="N1" s="132"/>
      <c r="O1" s="132"/>
      <c r="P1" s="132"/>
      <c r="Q1" s="133"/>
      <c r="R1" s="134"/>
      <c r="S1" s="134"/>
      <c r="T1" s="134"/>
      <c r="U1" s="134"/>
      <c r="V1" s="134"/>
      <c r="W1" s="1"/>
      <c r="X1" s="1"/>
      <c r="Y1" s="1"/>
    </row>
    <row r="2" spans="1:28" ht="16.5">
      <c r="A2" s="118" t="s">
        <v>266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</row>
    <row r="3" spans="1:28" ht="16.5">
      <c r="A3" s="130" t="s">
        <v>0</v>
      </c>
      <c r="B3" s="122" t="s">
        <v>285</v>
      </c>
      <c r="C3" s="122"/>
      <c r="D3" s="122"/>
      <c r="E3" s="122" t="s">
        <v>42</v>
      </c>
      <c r="F3" s="122"/>
      <c r="G3" s="122"/>
      <c r="H3" s="122" t="s">
        <v>43</v>
      </c>
      <c r="I3" s="122"/>
      <c r="J3" s="122"/>
      <c r="K3" s="122" t="s">
        <v>44</v>
      </c>
      <c r="L3" s="122"/>
      <c r="M3" s="122"/>
      <c r="N3" s="122" t="s">
        <v>45</v>
      </c>
      <c r="O3" s="122"/>
      <c r="P3" s="122"/>
      <c r="Q3" s="122" t="s">
        <v>50</v>
      </c>
      <c r="R3" s="122"/>
      <c r="S3" s="122"/>
      <c r="T3" s="122" t="s">
        <v>82</v>
      </c>
      <c r="U3" s="122"/>
      <c r="V3" s="122"/>
      <c r="W3" s="122" t="s">
        <v>163</v>
      </c>
      <c r="X3" s="122"/>
      <c r="Y3" s="122"/>
      <c r="Z3" s="122" t="s">
        <v>162</v>
      </c>
      <c r="AA3" s="122"/>
      <c r="AB3" s="122"/>
    </row>
    <row r="4" spans="1:28" ht="16.5">
      <c r="A4" s="130"/>
      <c r="B4" s="27" t="s">
        <v>47</v>
      </c>
      <c r="C4" s="27" t="s">
        <v>2</v>
      </c>
      <c r="D4" s="27" t="s">
        <v>3</v>
      </c>
      <c r="E4" s="27" t="s">
        <v>1</v>
      </c>
      <c r="F4" s="27" t="s">
        <v>48</v>
      </c>
      <c r="G4" s="27" t="s">
        <v>3</v>
      </c>
      <c r="H4" s="27" t="s">
        <v>1</v>
      </c>
      <c r="I4" s="27" t="s">
        <v>2</v>
      </c>
      <c r="J4" s="27" t="s">
        <v>3</v>
      </c>
      <c r="K4" s="27" t="s">
        <v>1</v>
      </c>
      <c r="L4" s="27" t="s">
        <v>2</v>
      </c>
      <c r="M4" s="27" t="s">
        <v>3</v>
      </c>
      <c r="N4" s="27" t="s">
        <v>1</v>
      </c>
      <c r="O4" s="27" t="s">
        <v>2</v>
      </c>
      <c r="P4" s="27" t="s">
        <v>3</v>
      </c>
      <c r="Q4" s="27" t="s">
        <v>1</v>
      </c>
      <c r="R4" s="27" t="s">
        <v>2</v>
      </c>
      <c r="S4" s="27" t="s">
        <v>3</v>
      </c>
      <c r="T4" s="27" t="s">
        <v>1</v>
      </c>
      <c r="U4" s="27" t="s">
        <v>2</v>
      </c>
      <c r="V4" s="27" t="s">
        <v>49</v>
      </c>
      <c r="W4" s="27" t="s">
        <v>1</v>
      </c>
      <c r="X4" s="27" t="s">
        <v>2</v>
      </c>
      <c r="Y4" s="27" t="s">
        <v>3</v>
      </c>
      <c r="Z4" s="27" t="s">
        <v>1</v>
      </c>
      <c r="AA4" s="27" t="s">
        <v>48</v>
      </c>
      <c r="AB4" s="27" t="s">
        <v>3</v>
      </c>
    </row>
    <row r="5" spans="1:28" ht="16.5">
      <c r="A5" s="29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6"/>
      <c r="AA5" s="6"/>
      <c r="AB5" s="6"/>
    </row>
    <row r="6" spans="1:28" ht="16.5">
      <c r="A6" s="26" t="s">
        <v>142</v>
      </c>
      <c r="B6" s="6">
        <v>44</v>
      </c>
      <c r="C6" s="6">
        <v>24</v>
      </c>
      <c r="D6" s="6">
        <f>SUM(G6,J6,M6,P6,S6,V6,Y6)</f>
        <v>20</v>
      </c>
      <c r="E6" s="6">
        <v>8</v>
      </c>
      <c r="F6" s="6">
        <v>5</v>
      </c>
      <c r="G6" s="6">
        <v>3</v>
      </c>
      <c r="H6" s="6">
        <v>5</v>
      </c>
      <c r="I6" s="6">
        <v>2</v>
      </c>
      <c r="J6" s="6">
        <v>3</v>
      </c>
      <c r="K6" s="6">
        <v>11</v>
      </c>
      <c r="L6" s="6">
        <v>5</v>
      </c>
      <c r="M6" s="6">
        <v>6</v>
      </c>
      <c r="N6" s="6">
        <v>6</v>
      </c>
      <c r="O6" s="6">
        <v>3</v>
      </c>
      <c r="P6" s="6">
        <v>3</v>
      </c>
      <c r="Q6" s="6">
        <v>3</v>
      </c>
      <c r="R6" s="6">
        <v>2</v>
      </c>
      <c r="S6" s="6">
        <v>1</v>
      </c>
      <c r="T6" s="6">
        <v>9</v>
      </c>
      <c r="U6" s="6">
        <v>7</v>
      </c>
      <c r="V6" s="6">
        <v>2</v>
      </c>
      <c r="W6" s="6">
        <v>2</v>
      </c>
      <c r="X6" s="6">
        <v>0</v>
      </c>
      <c r="Y6" s="6">
        <v>2</v>
      </c>
      <c r="Z6" s="6">
        <v>0</v>
      </c>
      <c r="AA6" s="6">
        <v>0</v>
      </c>
      <c r="AB6" s="6">
        <v>0</v>
      </c>
    </row>
    <row r="7" spans="1:28" ht="16.5">
      <c r="A7" s="26" t="s">
        <v>46</v>
      </c>
      <c r="B7" s="6">
        <f>SUM(C7,D7)</f>
        <v>44</v>
      </c>
      <c r="C7" s="6">
        <f>SUM(F7,I7,L7,O7,R7,U7,X7)</f>
        <v>24</v>
      </c>
      <c r="D7" s="6">
        <f>SUM(G7,J7,M7,P7,S7,V7,Y7)</f>
        <v>20</v>
      </c>
      <c r="E7" s="6">
        <f>SUM(F7,G7)</f>
        <v>8</v>
      </c>
      <c r="F7" s="6">
        <f>SUM(F6)</f>
        <v>5</v>
      </c>
      <c r="G7" s="6">
        <f>SUM(G6)</f>
        <v>3</v>
      </c>
      <c r="H7" s="6">
        <f>SUM(I7,J7)</f>
        <v>5</v>
      </c>
      <c r="I7" s="6">
        <f>SUM(I6)</f>
        <v>2</v>
      </c>
      <c r="J7" s="6">
        <f>SUM(J6)</f>
        <v>3</v>
      </c>
      <c r="K7" s="6">
        <f>SUM(L7,M7)</f>
        <v>11</v>
      </c>
      <c r="L7" s="6">
        <f>SUM(L6)</f>
        <v>5</v>
      </c>
      <c r="M7" s="6">
        <f>SUM(M6)</f>
        <v>6</v>
      </c>
      <c r="N7" s="6">
        <f>SUM(O7,P7)</f>
        <v>6</v>
      </c>
      <c r="O7" s="6">
        <f>SUM(O6)</f>
        <v>3</v>
      </c>
      <c r="P7" s="6">
        <f>SUM(P6)</f>
        <v>3</v>
      </c>
      <c r="Q7" s="6">
        <f>SUM(R7,S7)</f>
        <v>3</v>
      </c>
      <c r="R7" s="6">
        <f>SUM(R6)</f>
        <v>2</v>
      </c>
      <c r="S7" s="6">
        <f>SUM(S6)</f>
        <v>1</v>
      </c>
      <c r="T7" s="6">
        <f>SUM(V7,U7)</f>
        <v>9</v>
      </c>
      <c r="U7" s="6">
        <f>SUM(U6)</f>
        <v>7</v>
      </c>
      <c r="V7" s="6">
        <f>SUM(V6)</f>
        <v>2</v>
      </c>
      <c r="W7" s="6">
        <f>SUM(Y7,X7)</f>
        <v>2</v>
      </c>
      <c r="X7" s="6">
        <f>SUM(X6)</f>
        <v>0</v>
      </c>
      <c r="Y7" s="6">
        <f>SUM(Y6)</f>
        <v>2</v>
      </c>
      <c r="Z7" s="6">
        <v>0</v>
      </c>
      <c r="AA7" s="6">
        <v>0</v>
      </c>
      <c r="AB7" s="6">
        <v>0</v>
      </c>
    </row>
    <row r="8" spans="1:28" ht="16.5">
      <c r="A8" s="30" t="s">
        <v>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ht="16.5">
      <c r="A9" s="26" t="s">
        <v>86</v>
      </c>
      <c r="B9" s="6">
        <v>7</v>
      </c>
      <c r="C9" s="6">
        <f>SUM(F9,I9,L9,O9,R9,U9,X9)</f>
        <v>5</v>
      </c>
      <c r="D9" s="6">
        <v>2</v>
      </c>
      <c r="E9" s="6">
        <f>SUM(F9,G9)</f>
        <v>1</v>
      </c>
      <c r="F9" s="6">
        <v>0</v>
      </c>
      <c r="G9" s="6">
        <v>1</v>
      </c>
      <c r="H9" s="6">
        <v>1</v>
      </c>
      <c r="I9" s="6">
        <v>1</v>
      </c>
      <c r="J9" s="6">
        <v>0</v>
      </c>
      <c r="K9" s="6">
        <v>3</v>
      </c>
      <c r="L9" s="6">
        <v>2</v>
      </c>
      <c r="M9" s="6">
        <v>1</v>
      </c>
      <c r="N9" s="6">
        <v>0</v>
      </c>
      <c r="O9" s="6">
        <v>0</v>
      </c>
      <c r="P9" s="6">
        <v>0</v>
      </c>
      <c r="Q9" s="6">
        <f>SUM(R9,S9)</f>
        <v>1</v>
      </c>
      <c r="R9" s="6">
        <v>1</v>
      </c>
      <c r="S9" s="6">
        <v>0</v>
      </c>
      <c r="T9" s="6">
        <v>1</v>
      </c>
      <c r="U9" s="6">
        <v>1</v>
      </c>
      <c r="V9" s="6">
        <v>0</v>
      </c>
      <c r="W9" s="6">
        <f>SUM(Y9,X9)</f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</row>
    <row r="10" spans="1:28" ht="16.5">
      <c r="A10" s="26" t="s">
        <v>85</v>
      </c>
      <c r="B10" s="6">
        <v>12</v>
      </c>
      <c r="C10" s="6">
        <v>11</v>
      </c>
      <c r="D10" s="6">
        <f>SUM(G10,J10,M10,P10,S10,V10,Y10)</f>
        <v>1</v>
      </c>
      <c r="E10" s="6">
        <f>SUM(F10,G10)</f>
        <v>2</v>
      </c>
      <c r="F10" s="6">
        <v>2</v>
      </c>
      <c r="G10" s="6">
        <v>0</v>
      </c>
      <c r="H10" s="6">
        <v>3</v>
      </c>
      <c r="I10" s="6">
        <v>3</v>
      </c>
      <c r="J10" s="6">
        <v>0</v>
      </c>
      <c r="K10" s="6">
        <v>2</v>
      </c>
      <c r="L10" s="6">
        <v>2</v>
      </c>
      <c r="M10" s="6">
        <v>0</v>
      </c>
      <c r="N10" s="6">
        <v>1</v>
      </c>
      <c r="O10" s="6">
        <v>1</v>
      </c>
      <c r="P10" s="6">
        <v>0</v>
      </c>
      <c r="Q10" s="6">
        <v>4</v>
      </c>
      <c r="R10" s="6">
        <v>3</v>
      </c>
      <c r="S10" s="6">
        <v>1</v>
      </c>
      <c r="T10" s="6">
        <f>SUM(V10,U10)</f>
        <v>0</v>
      </c>
      <c r="U10" s="6">
        <v>0</v>
      </c>
      <c r="V10" s="6">
        <v>0</v>
      </c>
      <c r="W10" s="6">
        <f>SUM(Y10,X10)</f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</row>
    <row r="11" spans="1:28" ht="16.5">
      <c r="A11" s="26" t="s">
        <v>46</v>
      </c>
      <c r="B11" s="6">
        <f>SUM(C11,D11)</f>
        <v>19</v>
      </c>
      <c r="C11" s="6">
        <f>SUM(F11,I11,L11,O11,R11,U11,X11)</f>
        <v>16</v>
      </c>
      <c r="D11" s="6">
        <f>SUM(G11,J11,M11,P11,S11,V11,Y11)</f>
        <v>3</v>
      </c>
      <c r="E11" s="6">
        <f>SUM(F11,G11)</f>
        <v>3</v>
      </c>
      <c r="F11" s="6">
        <f>SUM(F9:F10)</f>
        <v>2</v>
      </c>
      <c r="G11" s="6">
        <f>SUM(G9:G10)</f>
        <v>1</v>
      </c>
      <c r="H11" s="6">
        <f>SUM(I11,J11)</f>
        <v>4</v>
      </c>
      <c r="I11" s="6">
        <f>SUM(I9:I10)</f>
        <v>4</v>
      </c>
      <c r="J11" s="6">
        <f>SUM(J9:J10)</f>
        <v>0</v>
      </c>
      <c r="K11" s="6">
        <f>SUM(L11,M11)</f>
        <v>5</v>
      </c>
      <c r="L11" s="6">
        <f>SUM(L9:L10)</f>
        <v>4</v>
      </c>
      <c r="M11" s="6">
        <f>SUM(M9:M10)</f>
        <v>1</v>
      </c>
      <c r="N11" s="6">
        <f>SUM(O11,P11)</f>
        <v>1</v>
      </c>
      <c r="O11" s="6">
        <f>SUM(O9:O10)</f>
        <v>1</v>
      </c>
      <c r="P11" s="6">
        <f>SUM(P9:P10)</f>
        <v>0</v>
      </c>
      <c r="Q11" s="6">
        <f>SUM(R11,S11)</f>
        <v>5</v>
      </c>
      <c r="R11" s="6">
        <f>SUM(R9:R10)</f>
        <v>4</v>
      </c>
      <c r="S11" s="6">
        <f>SUM(S9:S10)</f>
        <v>1</v>
      </c>
      <c r="T11" s="6">
        <f>SUM(V11,U11)</f>
        <v>1</v>
      </c>
      <c r="U11" s="6">
        <f>SUM(U9:U10)</f>
        <v>1</v>
      </c>
      <c r="V11" s="6">
        <f>SUM(V9:V10)</f>
        <v>0</v>
      </c>
      <c r="W11" s="6">
        <f>SUM(Y11,X11)</f>
        <v>0</v>
      </c>
      <c r="X11" s="6">
        <f>SUM(X9:X10)</f>
        <v>0</v>
      </c>
      <c r="Y11" s="6">
        <f>SUM(Y9:Y10)</f>
        <v>0</v>
      </c>
      <c r="Z11" s="6">
        <v>0</v>
      </c>
      <c r="AA11" s="6">
        <v>0</v>
      </c>
      <c r="AB11" s="6">
        <v>0</v>
      </c>
    </row>
    <row r="12" spans="1:28" ht="16.5">
      <c r="A12" s="30" t="s">
        <v>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16.5">
      <c r="A13" s="26" t="s">
        <v>87</v>
      </c>
      <c r="B13" s="6">
        <v>26</v>
      </c>
      <c r="C13" s="6">
        <v>10</v>
      </c>
      <c r="D13" s="6">
        <v>16</v>
      </c>
      <c r="E13" s="6">
        <v>5</v>
      </c>
      <c r="F13" s="6">
        <v>3</v>
      </c>
      <c r="G13" s="6">
        <v>2</v>
      </c>
      <c r="H13" s="6">
        <v>4</v>
      </c>
      <c r="I13" s="6">
        <v>1</v>
      </c>
      <c r="J13" s="6">
        <v>3</v>
      </c>
      <c r="K13" s="6">
        <v>3</v>
      </c>
      <c r="L13" s="6">
        <v>0</v>
      </c>
      <c r="M13" s="6">
        <v>3</v>
      </c>
      <c r="N13" s="6">
        <v>3</v>
      </c>
      <c r="O13" s="6">
        <v>1</v>
      </c>
      <c r="P13" s="6">
        <v>2</v>
      </c>
      <c r="Q13" s="6">
        <v>7</v>
      </c>
      <c r="R13" s="6">
        <v>3</v>
      </c>
      <c r="S13" s="6">
        <v>4</v>
      </c>
      <c r="T13" s="6">
        <v>4</v>
      </c>
      <c r="U13" s="6">
        <v>2</v>
      </c>
      <c r="V13" s="6">
        <v>2</v>
      </c>
      <c r="W13" s="6">
        <f>SUM(Y13,X13)</f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</row>
    <row r="14" spans="1:28" ht="16.5">
      <c r="A14" s="26" t="s">
        <v>46</v>
      </c>
      <c r="B14" s="6">
        <f>SUM(C14,D14)</f>
        <v>26</v>
      </c>
      <c r="C14" s="6">
        <f>SUM(F14,I14,L14,O14,R14,U14,X14)</f>
        <v>10</v>
      </c>
      <c r="D14" s="6">
        <f>SUM(G14,J14,M14,P14,S14,V14,Y14)</f>
        <v>16</v>
      </c>
      <c r="E14" s="6">
        <f>SUM(F14,G14)</f>
        <v>5</v>
      </c>
      <c r="F14" s="6">
        <f>SUM(F13)</f>
        <v>3</v>
      </c>
      <c r="G14" s="6">
        <f>SUM(G13)</f>
        <v>2</v>
      </c>
      <c r="H14" s="6">
        <f>SUM(I14,J14)</f>
        <v>4</v>
      </c>
      <c r="I14" s="6">
        <f>SUM(I13)</f>
        <v>1</v>
      </c>
      <c r="J14" s="6">
        <f>SUM(J13)</f>
        <v>3</v>
      </c>
      <c r="K14" s="6">
        <f>SUM(L14,M14)</f>
        <v>3</v>
      </c>
      <c r="L14" s="6">
        <f>SUM(L13)</f>
        <v>0</v>
      </c>
      <c r="M14" s="6">
        <f>SUM(M13)</f>
        <v>3</v>
      </c>
      <c r="N14" s="6">
        <f>SUM(O14,P14)</f>
        <v>3</v>
      </c>
      <c r="O14" s="6">
        <f>SUM(O13)</f>
        <v>1</v>
      </c>
      <c r="P14" s="6">
        <f>SUM(P13)</f>
        <v>2</v>
      </c>
      <c r="Q14" s="6">
        <f>SUM(R14,S14)</f>
        <v>7</v>
      </c>
      <c r="R14" s="6">
        <f>SUM(R13)</f>
        <v>3</v>
      </c>
      <c r="S14" s="6">
        <f>SUM(S13)</f>
        <v>4</v>
      </c>
      <c r="T14" s="6">
        <f>SUM(V14,U14)</f>
        <v>4</v>
      </c>
      <c r="U14" s="6">
        <f>SUM(U13)</f>
        <v>2</v>
      </c>
      <c r="V14" s="6">
        <f>SUM(V13)</f>
        <v>2</v>
      </c>
      <c r="W14" s="6">
        <f>SUM(Y14,X14)</f>
        <v>0</v>
      </c>
      <c r="X14" s="6">
        <f>SUM(X13)</f>
        <v>0</v>
      </c>
      <c r="Y14" s="6">
        <f>SUM(Y13)</f>
        <v>0</v>
      </c>
      <c r="Z14" s="6">
        <v>0</v>
      </c>
      <c r="AA14" s="6">
        <v>0</v>
      </c>
      <c r="AB14" s="6">
        <v>0</v>
      </c>
    </row>
    <row r="15" spans="1:28" ht="16.5">
      <c r="A15" s="30" t="s">
        <v>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28" ht="16.5">
      <c r="A16" s="8" t="s">
        <v>146</v>
      </c>
      <c r="B16" s="6">
        <v>71</v>
      </c>
      <c r="C16" s="6">
        <v>35</v>
      </c>
      <c r="D16" s="6">
        <v>36</v>
      </c>
      <c r="E16" s="6">
        <v>12</v>
      </c>
      <c r="F16" s="6">
        <v>5</v>
      </c>
      <c r="G16" s="6">
        <v>7</v>
      </c>
      <c r="H16" s="6">
        <v>11</v>
      </c>
      <c r="I16" s="6">
        <v>5</v>
      </c>
      <c r="J16" s="6">
        <v>6</v>
      </c>
      <c r="K16" s="6">
        <v>14</v>
      </c>
      <c r="L16" s="6">
        <v>5</v>
      </c>
      <c r="M16" s="6">
        <v>9</v>
      </c>
      <c r="N16" s="6">
        <v>12</v>
      </c>
      <c r="O16" s="6">
        <v>6</v>
      </c>
      <c r="P16" s="6">
        <v>6</v>
      </c>
      <c r="Q16" s="6">
        <v>7</v>
      </c>
      <c r="R16" s="6">
        <v>4</v>
      </c>
      <c r="S16" s="6">
        <v>3</v>
      </c>
      <c r="T16" s="6">
        <f>SUM(V16,U16)</f>
        <v>4</v>
      </c>
      <c r="U16" s="6">
        <v>3</v>
      </c>
      <c r="V16" s="6">
        <v>1</v>
      </c>
      <c r="W16" s="6">
        <v>5</v>
      </c>
      <c r="X16" s="6">
        <v>3</v>
      </c>
      <c r="Y16" s="6">
        <v>2</v>
      </c>
      <c r="Z16" s="6">
        <v>6</v>
      </c>
      <c r="AA16" s="6">
        <v>4</v>
      </c>
      <c r="AB16" s="6">
        <v>2</v>
      </c>
    </row>
    <row r="17" spans="1:28" ht="16.5">
      <c r="A17" s="26" t="s">
        <v>46</v>
      </c>
      <c r="B17" s="6">
        <f aca="true" t="shared" si="0" ref="B17:Y17">SUM(B16:B16)</f>
        <v>71</v>
      </c>
      <c r="C17" s="6">
        <f t="shared" si="0"/>
        <v>35</v>
      </c>
      <c r="D17" s="6">
        <f t="shared" si="0"/>
        <v>36</v>
      </c>
      <c r="E17" s="6">
        <f t="shared" si="0"/>
        <v>12</v>
      </c>
      <c r="F17" s="6">
        <f t="shared" si="0"/>
        <v>5</v>
      </c>
      <c r="G17" s="6">
        <f t="shared" si="0"/>
        <v>7</v>
      </c>
      <c r="H17" s="6">
        <f t="shared" si="0"/>
        <v>11</v>
      </c>
      <c r="I17" s="6">
        <f t="shared" si="0"/>
        <v>5</v>
      </c>
      <c r="J17" s="6">
        <f t="shared" si="0"/>
        <v>6</v>
      </c>
      <c r="K17" s="6">
        <f t="shared" si="0"/>
        <v>14</v>
      </c>
      <c r="L17" s="6">
        <f t="shared" si="0"/>
        <v>5</v>
      </c>
      <c r="M17" s="6">
        <f t="shared" si="0"/>
        <v>9</v>
      </c>
      <c r="N17" s="6">
        <f t="shared" si="0"/>
        <v>12</v>
      </c>
      <c r="O17" s="6">
        <f t="shared" si="0"/>
        <v>6</v>
      </c>
      <c r="P17" s="6">
        <f t="shared" si="0"/>
        <v>6</v>
      </c>
      <c r="Q17" s="6">
        <f t="shared" si="0"/>
        <v>7</v>
      </c>
      <c r="R17" s="6">
        <f t="shared" si="0"/>
        <v>4</v>
      </c>
      <c r="S17" s="6">
        <f t="shared" si="0"/>
        <v>3</v>
      </c>
      <c r="T17" s="6">
        <f t="shared" si="0"/>
        <v>4</v>
      </c>
      <c r="U17" s="6">
        <f t="shared" si="0"/>
        <v>3</v>
      </c>
      <c r="V17" s="6">
        <f t="shared" si="0"/>
        <v>1</v>
      </c>
      <c r="W17" s="6">
        <f t="shared" si="0"/>
        <v>5</v>
      </c>
      <c r="X17" s="6">
        <f t="shared" si="0"/>
        <v>3</v>
      </c>
      <c r="Y17" s="6">
        <f t="shared" si="0"/>
        <v>2</v>
      </c>
      <c r="Z17" s="6">
        <v>6</v>
      </c>
      <c r="AA17" s="6">
        <v>4</v>
      </c>
      <c r="AB17" s="6">
        <v>2</v>
      </c>
    </row>
    <row r="18" spans="1:28" ht="16.5">
      <c r="A18" s="30" t="s">
        <v>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28" ht="16.5">
      <c r="A19" s="8" t="s">
        <v>145</v>
      </c>
      <c r="B19" s="6">
        <v>19</v>
      </c>
      <c r="C19" s="6">
        <v>9</v>
      </c>
      <c r="D19" s="6">
        <v>10</v>
      </c>
      <c r="E19" s="6">
        <v>8</v>
      </c>
      <c r="F19" s="6">
        <v>3</v>
      </c>
      <c r="G19" s="6">
        <v>5</v>
      </c>
      <c r="H19" s="6">
        <v>4</v>
      </c>
      <c r="I19" s="6">
        <v>1</v>
      </c>
      <c r="J19" s="6">
        <v>3</v>
      </c>
      <c r="K19" s="6">
        <v>7</v>
      </c>
      <c r="L19" s="6">
        <v>5</v>
      </c>
      <c r="M19" s="6">
        <v>2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</row>
    <row r="20" spans="1:28" ht="16.5">
      <c r="A20" s="26" t="s">
        <v>88</v>
      </c>
      <c r="B20" s="6">
        <v>16</v>
      </c>
      <c r="C20" s="6">
        <v>6</v>
      </c>
      <c r="D20" s="6">
        <v>10</v>
      </c>
      <c r="E20" s="6">
        <v>3</v>
      </c>
      <c r="F20" s="6">
        <v>2</v>
      </c>
      <c r="G20" s="6">
        <v>1</v>
      </c>
      <c r="H20" s="6">
        <v>4</v>
      </c>
      <c r="I20" s="6">
        <v>0</v>
      </c>
      <c r="J20" s="6">
        <v>4</v>
      </c>
      <c r="K20" s="6">
        <v>4</v>
      </c>
      <c r="L20" s="6">
        <v>1</v>
      </c>
      <c r="M20" s="6">
        <v>3</v>
      </c>
      <c r="N20" s="6">
        <v>2</v>
      </c>
      <c r="O20" s="6">
        <v>1</v>
      </c>
      <c r="P20" s="6">
        <v>1</v>
      </c>
      <c r="Q20" s="6">
        <v>3</v>
      </c>
      <c r="R20" s="6">
        <v>2</v>
      </c>
      <c r="S20" s="6">
        <v>1</v>
      </c>
      <c r="T20" s="6">
        <f>SUM(V20,U20)</f>
        <v>0</v>
      </c>
      <c r="U20" s="6">
        <v>0</v>
      </c>
      <c r="V20" s="6">
        <v>0</v>
      </c>
      <c r="W20" s="6">
        <f>SUM(Y20,X20)</f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</row>
    <row r="21" spans="1:28" ht="16.5">
      <c r="A21" s="26" t="s">
        <v>256</v>
      </c>
      <c r="B21" s="6">
        <v>13</v>
      </c>
      <c r="C21" s="6">
        <v>10</v>
      </c>
      <c r="D21" s="6">
        <v>3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5</v>
      </c>
      <c r="O21" s="6">
        <v>2</v>
      </c>
      <c r="P21" s="6">
        <v>3</v>
      </c>
      <c r="Q21" s="6">
        <v>3</v>
      </c>
      <c r="R21" s="6">
        <v>3</v>
      </c>
      <c r="S21" s="6">
        <v>0</v>
      </c>
      <c r="T21" s="6">
        <v>2</v>
      </c>
      <c r="U21" s="6">
        <v>2</v>
      </c>
      <c r="V21" s="6">
        <v>0</v>
      </c>
      <c r="W21" s="6">
        <v>1</v>
      </c>
      <c r="X21" s="6">
        <v>1</v>
      </c>
      <c r="Y21" s="6">
        <v>0</v>
      </c>
      <c r="Z21" s="6">
        <v>2</v>
      </c>
      <c r="AA21" s="6">
        <v>2</v>
      </c>
      <c r="AB21" s="6">
        <v>0</v>
      </c>
    </row>
    <row r="22" spans="1:28" ht="16.5">
      <c r="A22" s="26" t="s">
        <v>46</v>
      </c>
      <c r="B22" s="6">
        <f>SUM(B19:B21)</f>
        <v>48</v>
      </c>
      <c r="C22" s="6">
        <f>SUM(C19:C21)</f>
        <v>25</v>
      </c>
      <c r="D22" s="6">
        <f>SUM(D19:D21)</f>
        <v>23</v>
      </c>
      <c r="E22" s="6">
        <v>11</v>
      </c>
      <c r="F22" s="6">
        <v>5</v>
      </c>
      <c r="G22" s="6">
        <v>6</v>
      </c>
      <c r="H22" s="6">
        <v>8</v>
      </c>
      <c r="I22" s="6">
        <v>1</v>
      </c>
      <c r="J22" s="6">
        <v>7</v>
      </c>
      <c r="K22" s="6">
        <v>11</v>
      </c>
      <c r="L22" s="6">
        <v>6</v>
      </c>
      <c r="M22" s="6">
        <v>5</v>
      </c>
      <c r="N22" s="6">
        <v>7</v>
      </c>
      <c r="O22" s="6">
        <v>3</v>
      </c>
      <c r="P22" s="6">
        <v>4</v>
      </c>
      <c r="Q22" s="6">
        <v>6</v>
      </c>
      <c r="R22" s="6">
        <v>5</v>
      </c>
      <c r="S22" s="6">
        <v>1</v>
      </c>
      <c r="T22" s="6">
        <v>2</v>
      </c>
      <c r="U22" s="6">
        <v>2</v>
      </c>
      <c r="V22" s="6">
        <v>0</v>
      </c>
      <c r="W22" s="6">
        <v>1</v>
      </c>
      <c r="X22" s="6">
        <v>1</v>
      </c>
      <c r="Y22" s="6">
        <v>0</v>
      </c>
      <c r="Z22" s="6">
        <v>2</v>
      </c>
      <c r="AA22" s="6">
        <v>2</v>
      </c>
      <c r="AB22" s="6">
        <v>0</v>
      </c>
    </row>
    <row r="23" spans="1:28" ht="16.5">
      <c r="A23" s="26" t="s">
        <v>97</v>
      </c>
      <c r="B23" s="6">
        <f>SUM(C23,D23)</f>
        <v>208</v>
      </c>
      <c r="C23" s="6">
        <f>SUM(C22,C17,C14,C11,C7)</f>
        <v>110</v>
      </c>
      <c r="D23" s="6">
        <f>SUM(D22,D17,D14,D11,D7)</f>
        <v>98</v>
      </c>
      <c r="E23" s="6">
        <v>39</v>
      </c>
      <c r="F23" s="6">
        <f>F7+F11+F14+F17+F22</f>
        <v>20</v>
      </c>
      <c r="G23" s="6">
        <f>G7+G11+G14+G17+G22</f>
        <v>19</v>
      </c>
      <c r="H23" s="6">
        <f>SUM(I23,J23)</f>
        <v>32</v>
      </c>
      <c r="I23" s="6">
        <f>I7+I11+I14+I17+I22</f>
        <v>13</v>
      </c>
      <c r="J23" s="6">
        <f>J7+J11+J14+J17+J22</f>
        <v>19</v>
      </c>
      <c r="K23" s="6">
        <f>SUM(L23,M23)</f>
        <v>44</v>
      </c>
      <c r="L23" s="6">
        <f>L7+L11+L14+L17+L22</f>
        <v>20</v>
      </c>
      <c r="M23" s="6">
        <f>M7+M11+M14+M17+M22</f>
        <v>24</v>
      </c>
      <c r="N23" s="6">
        <f>SUM(O23,P23)</f>
        <v>29</v>
      </c>
      <c r="O23" s="6">
        <f>O7+O11+O14+O17+O22</f>
        <v>14</v>
      </c>
      <c r="P23" s="6">
        <f>P7+P11+P14+P17+P22</f>
        <v>15</v>
      </c>
      <c r="Q23" s="6">
        <f>SUM(R23,S23)</f>
        <v>28</v>
      </c>
      <c r="R23" s="6">
        <f>R7+R11+R14+R17+R22</f>
        <v>18</v>
      </c>
      <c r="S23" s="6">
        <f>S7+S11+S14+S17+S22</f>
        <v>10</v>
      </c>
      <c r="T23" s="6">
        <f>SUM(V23,U23)</f>
        <v>20</v>
      </c>
      <c r="U23" s="6">
        <f>U7+U11+U14+U17+U22</f>
        <v>15</v>
      </c>
      <c r="V23" s="6">
        <f>V7+V11+V14+V17+V22</f>
        <v>5</v>
      </c>
      <c r="W23" s="6">
        <f>SUM(Y23,X23)</f>
        <v>8</v>
      </c>
      <c r="X23" s="6">
        <f>X7+X11+X14+X17+X22</f>
        <v>4</v>
      </c>
      <c r="Y23" s="6">
        <f>Y7+Y11+Y14+Y17+Y22</f>
        <v>4</v>
      </c>
      <c r="Z23" s="6">
        <v>8</v>
      </c>
      <c r="AA23" s="6">
        <v>6</v>
      </c>
      <c r="AB23" s="6">
        <v>2</v>
      </c>
    </row>
  </sheetData>
  <sheetProtection/>
  <mergeCells count="13">
    <mergeCell ref="A1:P1"/>
    <mergeCell ref="Q1:V1"/>
    <mergeCell ref="A2:AB2"/>
    <mergeCell ref="A3:A4"/>
    <mergeCell ref="B3:D3"/>
    <mergeCell ref="E3:G3"/>
    <mergeCell ref="H3:J3"/>
    <mergeCell ref="K3:M3"/>
    <mergeCell ref="N3:P3"/>
    <mergeCell ref="Q3:S3"/>
    <mergeCell ref="T3:V3"/>
    <mergeCell ref="W3:Y3"/>
    <mergeCell ref="Z3:AB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O21"/>
  <sheetViews>
    <sheetView zoomScalePageLayoutView="0" workbookViewId="0" topLeftCell="A7">
      <selection activeCell="G9" sqref="G9"/>
    </sheetView>
  </sheetViews>
  <sheetFormatPr defaultColWidth="9.00390625" defaultRowHeight="16.5"/>
  <cols>
    <col min="1" max="1" width="13.125" style="0" customWidth="1"/>
    <col min="2" max="2" width="7.25390625" style="0" customWidth="1"/>
    <col min="3" max="3" width="8.625" style="0" customWidth="1"/>
    <col min="4" max="4" width="8.375" style="0" customWidth="1"/>
    <col min="5" max="5" width="6.50390625" style="0" customWidth="1"/>
    <col min="6" max="6" width="5.75390625" style="0" customWidth="1"/>
    <col min="7" max="7" width="6.00390625" style="0" customWidth="1"/>
    <col min="8" max="8" width="6.50390625" style="0" customWidth="1"/>
  </cols>
  <sheetData>
    <row r="2" spans="1:4" ht="19.5">
      <c r="A2" s="96" t="s">
        <v>286</v>
      </c>
      <c r="B2" s="96"/>
      <c r="C2" s="96"/>
      <c r="D2" s="96"/>
    </row>
    <row r="3" ht="17.25" thickBot="1"/>
    <row r="4" spans="1:4" ht="16.5">
      <c r="A4" s="141" t="s">
        <v>287</v>
      </c>
      <c r="B4" s="143" t="s">
        <v>47</v>
      </c>
      <c r="C4" s="143" t="s">
        <v>2</v>
      </c>
      <c r="D4" s="143" t="s">
        <v>3</v>
      </c>
    </row>
    <row r="5" spans="1:4" ht="17.25" thickBot="1">
      <c r="A5" s="142"/>
      <c r="B5" s="144"/>
      <c r="C5" s="144"/>
      <c r="D5" s="144"/>
    </row>
    <row r="6" spans="1:4" ht="17.25" thickBot="1">
      <c r="A6" s="23" t="s">
        <v>92</v>
      </c>
      <c r="B6" s="90">
        <v>7768</v>
      </c>
      <c r="C6" s="90">
        <v>3952</v>
      </c>
      <c r="D6" s="90">
        <v>3816</v>
      </c>
    </row>
    <row r="7" spans="1:4" ht="17.25" thickBot="1">
      <c r="A7" s="23" t="s">
        <v>90</v>
      </c>
      <c r="B7" s="91">
        <v>1768</v>
      </c>
      <c r="C7" s="91">
        <v>881</v>
      </c>
      <c r="D7" s="91">
        <v>887</v>
      </c>
    </row>
    <row r="8" spans="1:4" ht="17.25" thickBot="1">
      <c r="A8" s="23" t="s">
        <v>91</v>
      </c>
      <c r="B8" s="92">
        <v>208</v>
      </c>
      <c r="C8" s="92">
        <v>110</v>
      </c>
      <c r="D8" s="92">
        <v>98</v>
      </c>
    </row>
    <row r="9" spans="1:4" ht="17.25" thickBot="1">
      <c r="A9" s="23" t="s">
        <v>80</v>
      </c>
      <c r="B9" s="90">
        <f>SUM(B6:B8)</f>
        <v>9744</v>
      </c>
      <c r="C9" s="90">
        <f>SUM(C6:C8)</f>
        <v>4943</v>
      </c>
      <c r="D9" s="90">
        <f>SUM(D6:D8)</f>
        <v>4801</v>
      </c>
    </row>
    <row r="11" ht="17.25" thickBot="1"/>
    <row r="12" spans="1:15" ht="17.25" thickBot="1">
      <c r="A12" s="138" t="s">
        <v>288</v>
      </c>
      <c r="B12" s="145"/>
      <c r="C12" s="146"/>
      <c r="D12" s="138" t="s">
        <v>80</v>
      </c>
      <c r="E12" s="139"/>
      <c r="F12" s="140"/>
      <c r="G12" s="138" t="s">
        <v>94</v>
      </c>
      <c r="H12" s="139"/>
      <c r="I12" s="140"/>
      <c r="J12" s="138" t="s">
        <v>95</v>
      </c>
      <c r="K12" s="139"/>
      <c r="L12" s="140"/>
      <c r="M12" s="138" t="s">
        <v>96</v>
      </c>
      <c r="N12" s="139"/>
      <c r="O12" s="140"/>
    </row>
    <row r="13" spans="1:15" ht="17.25" thickBot="1">
      <c r="A13" s="147"/>
      <c r="B13" s="145"/>
      <c r="C13" s="146"/>
      <c r="D13" s="19" t="s">
        <v>1</v>
      </c>
      <c r="E13" s="19" t="s">
        <v>2</v>
      </c>
      <c r="F13" s="19" t="s">
        <v>3</v>
      </c>
      <c r="G13" s="19" t="s">
        <v>1</v>
      </c>
      <c r="H13" s="19" t="s">
        <v>2</v>
      </c>
      <c r="I13" s="19" t="s">
        <v>3</v>
      </c>
      <c r="J13" s="19" t="s">
        <v>1</v>
      </c>
      <c r="K13" s="19" t="s">
        <v>2</v>
      </c>
      <c r="L13" s="19" t="s">
        <v>3</v>
      </c>
      <c r="M13" s="19" t="s">
        <v>1</v>
      </c>
      <c r="N13" s="19" t="s">
        <v>2</v>
      </c>
      <c r="O13" s="19" t="s">
        <v>3</v>
      </c>
    </row>
    <row r="14" spans="1:15" ht="17.25" thickBot="1">
      <c r="A14" s="135" t="s">
        <v>6</v>
      </c>
      <c r="B14" s="136"/>
      <c r="C14" s="137"/>
      <c r="D14" s="93">
        <v>1955</v>
      </c>
      <c r="E14" s="93">
        <v>1002</v>
      </c>
      <c r="F14" s="93">
        <v>953</v>
      </c>
      <c r="G14" s="90">
        <v>1657</v>
      </c>
      <c r="H14" s="90">
        <v>840</v>
      </c>
      <c r="I14" s="90">
        <v>817</v>
      </c>
      <c r="J14" s="90">
        <v>254</v>
      </c>
      <c r="K14" s="90">
        <v>138</v>
      </c>
      <c r="L14" s="90">
        <v>116</v>
      </c>
      <c r="M14" s="92">
        <v>44</v>
      </c>
      <c r="N14" s="92">
        <v>24</v>
      </c>
      <c r="O14" s="92">
        <v>20</v>
      </c>
    </row>
    <row r="15" spans="1:15" ht="17.25" thickBot="1">
      <c r="A15" s="135" t="s">
        <v>8</v>
      </c>
      <c r="B15" s="136"/>
      <c r="C15" s="137"/>
      <c r="D15" s="93">
        <v>1882</v>
      </c>
      <c r="E15" s="93">
        <v>1545</v>
      </c>
      <c r="F15" s="93">
        <v>337</v>
      </c>
      <c r="G15" s="90">
        <v>1572</v>
      </c>
      <c r="H15" s="90">
        <v>1284</v>
      </c>
      <c r="I15" s="90">
        <v>288</v>
      </c>
      <c r="J15" s="90">
        <v>291</v>
      </c>
      <c r="K15" s="90">
        <v>245</v>
      </c>
      <c r="L15" s="90">
        <v>46</v>
      </c>
      <c r="M15" s="92">
        <v>19</v>
      </c>
      <c r="N15" s="92">
        <v>16</v>
      </c>
      <c r="O15" s="92">
        <v>3</v>
      </c>
    </row>
    <row r="16" spans="1:15" ht="17.25" thickBot="1">
      <c r="A16" s="135" t="s">
        <v>7</v>
      </c>
      <c r="B16" s="136"/>
      <c r="C16" s="137"/>
      <c r="D16" s="93">
        <v>1238</v>
      </c>
      <c r="E16" s="93">
        <v>674</v>
      </c>
      <c r="F16" s="93">
        <v>564</v>
      </c>
      <c r="G16" s="90">
        <v>1004</v>
      </c>
      <c r="H16" s="90">
        <v>549</v>
      </c>
      <c r="I16" s="90">
        <v>455</v>
      </c>
      <c r="J16" s="90">
        <v>208</v>
      </c>
      <c r="K16" s="90">
        <v>115</v>
      </c>
      <c r="L16" s="90">
        <v>93</v>
      </c>
      <c r="M16" s="92">
        <v>26</v>
      </c>
      <c r="N16" s="92">
        <v>10</v>
      </c>
      <c r="O16" s="92">
        <v>16</v>
      </c>
    </row>
    <row r="17" spans="1:15" ht="17.25" thickBot="1">
      <c r="A17" s="135" t="s">
        <v>4</v>
      </c>
      <c r="B17" s="136"/>
      <c r="C17" s="137"/>
      <c r="D17" s="93">
        <v>1735</v>
      </c>
      <c r="E17" s="93">
        <v>602</v>
      </c>
      <c r="F17" s="93">
        <v>1133</v>
      </c>
      <c r="G17" s="90">
        <v>1154</v>
      </c>
      <c r="H17" s="90">
        <v>379</v>
      </c>
      <c r="I17" s="90">
        <v>775</v>
      </c>
      <c r="J17" s="90">
        <v>510</v>
      </c>
      <c r="K17" s="90">
        <v>188</v>
      </c>
      <c r="L17" s="90">
        <v>322</v>
      </c>
      <c r="M17" s="92">
        <v>71</v>
      </c>
      <c r="N17" s="92">
        <v>35</v>
      </c>
      <c r="O17" s="92">
        <v>36</v>
      </c>
    </row>
    <row r="18" spans="1:15" ht="17.25" thickBot="1">
      <c r="A18" s="135" t="s">
        <v>5</v>
      </c>
      <c r="B18" s="136"/>
      <c r="C18" s="137"/>
      <c r="D18" s="93">
        <v>1447</v>
      </c>
      <c r="E18" s="93">
        <v>443</v>
      </c>
      <c r="F18" s="93">
        <v>1004</v>
      </c>
      <c r="G18" s="90">
        <v>1217</v>
      </c>
      <c r="H18" s="90">
        <v>369</v>
      </c>
      <c r="I18" s="90">
        <v>848</v>
      </c>
      <c r="J18" s="90">
        <v>230</v>
      </c>
      <c r="K18" s="90">
        <v>74</v>
      </c>
      <c r="L18" s="90">
        <v>156</v>
      </c>
      <c r="M18" s="90">
        <v>0</v>
      </c>
      <c r="N18" s="90">
        <v>0</v>
      </c>
      <c r="O18" s="90">
        <v>0</v>
      </c>
    </row>
    <row r="19" spans="1:15" ht="17.25" thickBot="1">
      <c r="A19" s="135" t="s">
        <v>9</v>
      </c>
      <c r="B19" s="136"/>
      <c r="C19" s="137"/>
      <c r="D19" s="93">
        <v>1470</v>
      </c>
      <c r="E19" s="93">
        <v>665</v>
      </c>
      <c r="F19" s="93">
        <v>805</v>
      </c>
      <c r="G19" s="90">
        <v>1164</v>
      </c>
      <c r="H19" s="90">
        <v>531</v>
      </c>
      <c r="I19" s="90">
        <v>633</v>
      </c>
      <c r="J19" s="90">
        <v>258</v>
      </c>
      <c r="K19" s="90">
        <v>109</v>
      </c>
      <c r="L19" s="90">
        <v>149</v>
      </c>
      <c r="M19" s="92">
        <v>48</v>
      </c>
      <c r="N19" s="92">
        <v>25</v>
      </c>
      <c r="O19" s="92">
        <v>23</v>
      </c>
    </row>
    <row r="20" spans="1:15" ht="17.25" thickBot="1">
      <c r="A20" s="135" t="s">
        <v>89</v>
      </c>
      <c r="B20" s="136"/>
      <c r="C20" s="137"/>
      <c r="D20" s="93">
        <v>17</v>
      </c>
      <c r="E20" s="93">
        <v>12</v>
      </c>
      <c r="F20" s="93">
        <v>5</v>
      </c>
      <c r="G20" s="90">
        <v>0</v>
      </c>
      <c r="H20" s="90">
        <v>0</v>
      </c>
      <c r="I20" s="90">
        <v>0</v>
      </c>
      <c r="J20" s="90">
        <v>17</v>
      </c>
      <c r="K20" s="90">
        <v>12</v>
      </c>
      <c r="L20" s="90">
        <v>5</v>
      </c>
      <c r="M20" s="90">
        <v>0</v>
      </c>
      <c r="N20" s="90">
        <v>0</v>
      </c>
      <c r="O20" s="90">
        <v>0</v>
      </c>
    </row>
    <row r="21" spans="1:15" ht="17.25" thickBot="1">
      <c r="A21" s="135" t="s">
        <v>47</v>
      </c>
      <c r="B21" s="136"/>
      <c r="C21" s="137"/>
      <c r="D21" s="93">
        <f aca="true" t="shared" si="0" ref="D21:O21">SUM(D14:D20)</f>
        <v>9744</v>
      </c>
      <c r="E21" s="93">
        <f t="shared" si="0"/>
        <v>4943</v>
      </c>
      <c r="F21" s="93">
        <f t="shared" si="0"/>
        <v>4801</v>
      </c>
      <c r="G21" s="90">
        <f t="shared" si="0"/>
        <v>7768</v>
      </c>
      <c r="H21" s="90">
        <f t="shared" si="0"/>
        <v>3952</v>
      </c>
      <c r="I21" s="90">
        <f t="shared" si="0"/>
        <v>3816</v>
      </c>
      <c r="J21" s="90">
        <f t="shared" si="0"/>
        <v>1768</v>
      </c>
      <c r="K21" s="90">
        <f t="shared" si="0"/>
        <v>881</v>
      </c>
      <c r="L21" s="90">
        <f t="shared" si="0"/>
        <v>887</v>
      </c>
      <c r="M21" s="90">
        <f t="shared" si="0"/>
        <v>208</v>
      </c>
      <c r="N21" s="90">
        <f t="shared" si="0"/>
        <v>110</v>
      </c>
      <c r="O21" s="90">
        <f t="shared" si="0"/>
        <v>98</v>
      </c>
    </row>
  </sheetData>
  <sheetProtection/>
  <mergeCells count="17">
    <mergeCell ref="J12:L12"/>
    <mergeCell ref="A4:A5"/>
    <mergeCell ref="B4:B5"/>
    <mergeCell ref="C4:C5"/>
    <mergeCell ref="D4:D5"/>
    <mergeCell ref="A12:C13"/>
    <mergeCell ref="D12:F12"/>
    <mergeCell ref="A21:C21"/>
    <mergeCell ref="A17:C17"/>
    <mergeCell ref="A18:C18"/>
    <mergeCell ref="A19:C19"/>
    <mergeCell ref="A20:C20"/>
    <mergeCell ref="M12:O12"/>
    <mergeCell ref="A14:C14"/>
    <mergeCell ref="A15:C15"/>
    <mergeCell ref="A16:C16"/>
    <mergeCell ref="G12:I1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60"/>
  <sheetViews>
    <sheetView zoomScalePageLayoutView="0" workbookViewId="0" topLeftCell="A1">
      <selection activeCell="A1" sqref="A1:V58"/>
    </sheetView>
  </sheetViews>
  <sheetFormatPr defaultColWidth="9.00390625" defaultRowHeight="16.5"/>
  <cols>
    <col min="1" max="1" width="23.125" style="0" customWidth="1"/>
    <col min="2" max="2" width="7.125" style="0" customWidth="1"/>
    <col min="3" max="3" width="5.75390625" style="0" customWidth="1"/>
    <col min="4" max="4" width="5.50390625" style="0" customWidth="1"/>
    <col min="5" max="5" width="6.75390625" style="0" customWidth="1"/>
    <col min="6" max="6" width="4.50390625" style="0" customWidth="1"/>
    <col min="7" max="7" width="4.375" style="0" customWidth="1"/>
    <col min="8" max="8" width="6.625" style="0" customWidth="1"/>
    <col min="9" max="9" width="5.125" style="0" customWidth="1"/>
    <col min="10" max="10" width="4.625" style="0" customWidth="1"/>
    <col min="11" max="11" width="6.375" style="0" customWidth="1"/>
    <col min="12" max="12" width="4.875" style="0" customWidth="1"/>
    <col min="13" max="13" width="4.25390625" style="0" customWidth="1"/>
    <col min="14" max="14" width="6.25390625" style="0" customWidth="1"/>
    <col min="15" max="15" width="5.50390625" style="0" customWidth="1"/>
    <col min="16" max="16" width="5.375" style="0" customWidth="1"/>
    <col min="17" max="17" width="6.125" style="0" customWidth="1"/>
    <col min="18" max="18" width="6.00390625" style="0" customWidth="1"/>
    <col min="19" max="19" width="5.375" style="0" customWidth="1"/>
    <col min="20" max="20" width="6.125" style="0" customWidth="1"/>
    <col min="21" max="21" width="5.25390625" style="0" customWidth="1"/>
    <col min="22" max="22" width="5.50390625" style="0" customWidth="1"/>
  </cols>
  <sheetData>
    <row r="1" spans="1:22" ht="21">
      <c r="A1" s="115" t="s">
        <v>247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  <c r="N1" s="116"/>
      <c r="O1" s="116"/>
      <c r="P1" s="116"/>
      <c r="Q1" s="117" t="s">
        <v>248</v>
      </c>
      <c r="R1" s="117"/>
      <c r="S1" s="117"/>
      <c r="T1" s="117"/>
      <c r="U1" s="117"/>
      <c r="V1" s="117"/>
    </row>
    <row r="2" spans="1:22" ht="16.5">
      <c r="A2" s="118" t="s">
        <v>261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</row>
    <row r="3" spans="1:22" ht="16.5">
      <c r="A3" s="120" t="s">
        <v>171</v>
      </c>
      <c r="B3" s="121" t="s">
        <v>249</v>
      </c>
      <c r="C3" s="121"/>
      <c r="D3" s="121"/>
      <c r="E3" s="121" t="s">
        <v>172</v>
      </c>
      <c r="F3" s="121"/>
      <c r="G3" s="121"/>
      <c r="H3" s="121" t="s">
        <v>173</v>
      </c>
      <c r="I3" s="121"/>
      <c r="J3" s="121"/>
      <c r="K3" s="121" t="s">
        <v>174</v>
      </c>
      <c r="L3" s="121"/>
      <c r="M3" s="121"/>
      <c r="N3" s="121" t="s">
        <v>175</v>
      </c>
      <c r="O3" s="121"/>
      <c r="P3" s="121"/>
      <c r="Q3" s="121" t="s">
        <v>176</v>
      </c>
      <c r="R3" s="121"/>
      <c r="S3" s="121"/>
      <c r="T3" s="121" t="s">
        <v>177</v>
      </c>
      <c r="U3" s="121"/>
      <c r="V3" s="121"/>
    </row>
    <row r="4" spans="1:22" ht="16.5">
      <c r="A4" s="120"/>
      <c r="B4" s="83" t="s">
        <v>178</v>
      </c>
      <c r="C4" s="83" t="s">
        <v>179</v>
      </c>
      <c r="D4" s="83" t="s">
        <v>180</v>
      </c>
      <c r="E4" s="83" t="s">
        <v>178</v>
      </c>
      <c r="F4" s="83" t="s">
        <v>179</v>
      </c>
      <c r="G4" s="83" t="s">
        <v>180</v>
      </c>
      <c r="H4" s="83" t="s">
        <v>178</v>
      </c>
      <c r="I4" s="83" t="s">
        <v>179</v>
      </c>
      <c r="J4" s="83" t="s">
        <v>180</v>
      </c>
      <c r="K4" s="83" t="s">
        <v>178</v>
      </c>
      <c r="L4" s="83" t="s">
        <v>179</v>
      </c>
      <c r="M4" s="83" t="s">
        <v>180</v>
      </c>
      <c r="N4" s="83" t="s">
        <v>178</v>
      </c>
      <c r="O4" s="83" t="s">
        <v>179</v>
      </c>
      <c r="P4" s="83" t="s">
        <v>180</v>
      </c>
      <c r="Q4" s="83" t="s">
        <v>178</v>
      </c>
      <c r="R4" s="83" t="s">
        <v>179</v>
      </c>
      <c r="S4" s="83" t="s">
        <v>180</v>
      </c>
      <c r="T4" s="83" t="s">
        <v>178</v>
      </c>
      <c r="U4" s="82" t="s">
        <v>179</v>
      </c>
      <c r="V4" s="82" t="s">
        <v>180</v>
      </c>
    </row>
    <row r="5" spans="1:22" ht="16.5">
      <c r="A5" s="84" t="s">
        <v>237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2"/>
      <c r="V5" s="82"/>
    </row>
    <row r="6" spans="1:22" ht="16.5">
      <c r="A6" s="7" t="s">
        <v>239</v>
      </c>
      <c r="B6" s="82">
        <v>219</v>
      </c>
      <c r="C6" s="82">
        <v>117</v>
      </c>
      <c r="D6" s="82">
        <v>102</v>
      </c>
      <c r="E6" s="22">
        <v>48</v>
      </c>
      <c r="F6" s="22">
        <v>21</v>
      </c>
      <c r="G6" s="22">
        <v>27</v>
      </c>
      <c r="H6" s="22">
        <v>56</v>
      </c>
      <c r="I6" s="22">
        <v>29</v>
      </c>
      <c r="J6" s="22">
        <v>27</v>
      </c>
      <c r="K6" s="22">
        <v>55</v>
      </c>
      <c r="L6" s="22">
        <v>32</v>
      </c>
      <c r="M6" s="22">
        <v>23</v>
      </c>
      <c r="N6" s="22">
        <v>53</v>
      </c>
      <c r="O6" s="22">
        <v>29</v>
      </c>
      <c r="P6" s="22">
        <v>24</v>
      </c>
      <c r="Q6" s="22">
        <v>0</v>
      </c>
      <c r="R6" s="22">
        <v>0</v>
      </c>
      <c r="S6" s="22">
        <v>0</v>
      </c>
      <c r="T6" s="22">
        <v>7</v>
      </c>
      <c r="U6" s="22">
        <v>6</v>
      </c>
      <c r="V6" s="22">
        <v>1</v>
      </c>
    </row>
    <row r="7" spans="1:22" ht="16.5">
      <c r="A7" s="7" t="s">
        <v>235</v>
      </c>
      <c r="B7" s="82">
        <v>207</v>
      </c>
      <c r="C7" s="82">
        <v>101</v>
      </c>
      <c r="D7" s="82">
        <v>106</v>
      </c>
      <c r="E7" s="22">
        <v>52</v>
      </c>
      <c r="F7" s="22">
        <v>23</v>
      </c>
      <c r="G7" s="22">
        <v>29</v>
      </c>
      <c r="H7" s="22">
        <v>51</v>
      </c>
      <c r="I7" s="22">
        <v>27</v>
      </c>
      <c r="J7" s="22">
        <v>24</v>
      </c>
      <c r="K7" s="22">
        <v>51</v>
      </c>
      <c r="L7" s="22">
        <v>21</v>
      </c>
      <c r="M7" s="22">
        <v>30</v>
      </c>
      <c r="N7" s="22">
        <v>51</v>
      </c>
      <c r="O7" s="22">
        <v>28</v>
      </c>
      <c r="P7" s="22">
        <v>23</v>
      </c>
      <c r="Q7" s="22">
        <v>0</v>
      </c>
      <c r="R7" s="22">
        <v>0</v>
      </c>
      <c r="S7" s="22">
        <v>0</v>
      </c>
      <c r="T7" s="22">
        <v>2</v>
      </c>
      <c r="U7" s="22">
        <v>2</v>
      </c>
      <c r="V7" s="22">
        <v>0</v>
      </c>
    </row>
    <row r="8" spans="1:22" ht="16.5">
      <c r="A8" s="7" t="s">
        <v>236</v>
      </c>
      <c r="B8" s="82">
        <v>182</v>
      </c>
      <c r="C8" s="82">
        <v>123</v>
      </c>
      <c r="D8" s="82">
        <v>59</v>
      </c>
      <c r="E8" s="22">
        <v>46</v>
      </c>
      <c r="F8" s="22">
        <v>30</v>
      </c>
      <c r="G8" s="22">
        <v>16</v>
      </c>
      <c r="H8" s="22">
        <v>43</v>
      </c>
      <c r="I8" s="22">
        <v>32</v>
      </c>
      <c r="J8" s="22">
        <v>11</v>
      </c>
      <c r="K8" s="22">
        <v>46</v>
      </c>
      <c r="L8" s="22">
        <v>30</v>
      </c>
      <c r="M8" s="22">
        <v>16</v>
      </c>
      <c r="N8" s="22">
        <v>40</v>
      </c>
      <c r="O8" s="22">
        <v>24</v>
      </c>
      <c r="P8" s="22">
        <v>16</v>
      </c>
      <c r="Q8" s="22">
        <v>0</v>
      </c>
      <c r="R8" s="22">
        <v>0</v>
      </c>
      <c r="S8" s="22">
        <v>0</v>
      </c>
      <c r="T8" s="22">
        <v>7</v>
      </c>
      <c r="U8" s="22">
        <v>7</v>
      </c>
      <c r="V8" s="22">
        <v>0</v>
      </c>
    </row>
    <row r="9" spans="1:22" ht="16.5">
      <c r="A9" s="7" t="s">
        <v>181</v>
      </c>
      <c r="B9" s="82">
        <v>240</v>
      </c>
      <c r="C9" s="82">
        <v>124</v>
      </c>
      <c r="D9" s="82">
        <v>116</v>
      </c>
      <c r="E9" s="22">
        <v>44</v>
      </c>
      <c r="F9" s="22">
        <v>28</v>
      </c>
      <c r="G9" s="22">
        <v>16</v>
      </c>
      <c r="H9" s="22">
        <v>53</v>
      </c>
      <c r="I9" s="22">
        <v>30</v>
      </c>
      <c r="J9" s="22">
        <v>23</v>
      </c>
      <c r="K9" s="22">
        <v>50</v>
      </c>
      <c r="L9" s="22">
        <v>21</v>
      </c>
      <c r="M9" s="22">
        <v>29</v>
      </c>
      <c r="N9" s="22">
        <v>46</v>
      </c>
      <c r="O9" s="22">
        <v>22</v>
      </c>
      <c r="P9" s="22">
        <v>24</v>
      </c>
      <c r="Q9" s="22">
        <v>45</v>
      </c>
      <c r="R9" s="22">
        <v>21</v>
      </c>
      <c r="S9" s="22">
        <v>24</v>
      </c>
      <c r="T9" s="22">
        <v>2</v>
      </c>
      <c r="U9" s="22">
        <v>2</v>
      </c>
      <c r="V9" s="22">
        <v>0</v>
      </c>
    </row>
    <row r="10" spans="1:22" ht="16.5">
      <c r="A10" s="7" t="s">
        <v>182</v>
      </c>
      <c r="B10" s="82">
        <v>207</v>
      </c>
      <c r="C10" s="82">
        <v>116</v>
      </c>
      <c r="D10" s="82">
        <v>91</v>
      </c>
      <c r="E10" s="22">
        <v>48</v>
      </c>
      <c r="F10" s="22">
        <v>23</v>
      </c>
      <c r="G10" s="22">
        <v>25</v>
      </c>
      <c r="H10" s="22">
        <v>46</v>
      </c>
      <c r="I10" s="22">
        <v>26</v>
      </c>
      <c r="J10" s="22">
        <v>20</v>
      </c>
      <c r="K10" s="22">
        <v>55</v>
      </c>
      <c r="L10" s="22">
        <v>31</v>
      </c>
      <c r="M10" s="22">
        <v>24</v>
      </c>
      <c r="N10" s="22">
        <v>51</v>
      </c>
      <c r="O10" s="22">
        <v>32</v>
      </c>
      <c r="P10" s="22">
        <v>19</v>
      </c>
      <c r="Q10" s="22">
        <v>0</v>
      </c>
      <c r="R10" s="22">
        <v>0</v>
      </c>
      <c r="S10" s="22">
        <v>0</v>
      </c>
      <c r="T10" s="22">
        <v>7</v>
      </c>
      <c r="U10" s="22">
        <v>4</v>
      </c>
      <c r="V10" s="22">
        <v>3</v>
      </c>
    </row>
    <row r="11" spans="1:22" ht="16.5">
      <c r="A11" s="26" t="s">
        <v>183</v>
      </c>
      <c r="B11" s="82">
        <v>183</v>
      </c>
      <c r="C11" s="82">
        <v>62</v>
      </c>
      <c r="D11" s="82">
        <v>121</v>
      </c>
      <c r="E11" s="22">
        <v>45</v>
      </c>
      <c r="F11" s="83">
        <v>13</v>
      </c>
      <c r="G11" s="83">
        <v>32</v>
      </c>
      <c r="H11" s="22">
        <v>46</v>
      </c>
      <c r="I11" s="83">
        <v>21</v>
      </c>
      <c r="J11" s="83">
        <v>25</v>
      </c>
      <c r="K11" s="22">
        <v>41</v>
      </c>
      <c r="L11" s="83">
        <v>9</v>
      </c>
      <c r="M11" s="83">
        <v>32</v>
      </c>
      <c r="N11" s="22">
        <v>40</v>
      </c>
      <c r="O11" s="83">
        <v>15</v>
      </c>
      <c r="P11" s="83">
        <v>25</v>
      </c>
      <c r="Q11" s="22">
        <v>0</v>
      </c>
      <c r="R11" s="83">
        <v>0</v>
      </c>
      <c r="S11" s="83">
        <v>0</v>
      </c>
      <c r="T11" s="22">
        <v>11</v>
      </c>
      <c r="U11" s="22">
        <v>4</v>
      </c>
      <c r="V11" s="22">
        <v>7</v>
      </c>
    </row>
    <row r="12" spans="1:22" ht="16.5">
      <c r="A12" s="26" t="s">
        <v>184</v>
      </c>
      <c r="B12" s="82">
        <v>198</v>
      </c>
      <c r="C12" s="82">
        <v>105</v>
      </c>
      <c r="D12" s="82">
        <v>93</v>
      </c>
      <c r="E12" s="22">
        <v>44</v>
      </c>
      <c r="F12" s="83">
        <v>20</v>
      </c>
      <c r="G12" s="83">
        <v>24</v>
      </c>
      <c r="H12" s="22">
        <v>52</v>
      </c>
      <c r="I12" s="83">
        <v>25</v>
      </c>
      <c r="J12" s="83">
        <v>27</v>
      </c>
      <c r="K12" s="22">
        <v>55</v>
      </c>
      <c r="L12" s="83">
        <v>34</v>
      </c>
      <c r="M12" s="83">
        <v>21</v>
      </c>
      <c r="N12" s="22">
        <v>44</v>
      </c>
      <c r="O12" s="83">
        <v>25</v>
      </c>
      <c r="P12" s="83">
        <v>19</v>
      </c>
      <c r="Q12" s="22">
        <v>0</v>
      </c>
      <c r="R12" s="83">
        <v>0</v>
      </c>
      <c r="S12" s="83">
        <v>0</v>
      </c>
      <c r="T12" s="22">
        <v>3</v>
      </c>
      <c r="U12" s="22">
        <v>1</v>
      </c>
      <c r="V12" s="22">
        <v>2</v>
      </c>
    </row>
    <row r="13" spans="1:22" ht="16.5">
      <c r="A13" s="7" t="s">
        <v>185</v>
      </c>
      <c r="B13" s="82">
        <v>197</v>
      </c>
      <c r="C13" s="82">
        <v>88</v>
      </c>
      <c r="D13" s="82">
        <v>109</v>
      </c>
      <c r="E13" s="22">
        <v>42</v>
      </c>
      <c r="F13" s="22">
        <v>17</v>
      </c>
      <c r="G13" s="22">
        <v>25</v>
      </c>
      <c r="H13" s="22">
        <v>51</v>
      </c>
      <c r="I13" s="22">
        <v>24</v>
      </c>
      <c r="J13" s="22">
        <v>27</v>
      </c>
      <c r="K13" s="22">
        <v>49</v>
      </c>
      <c r="L13" s="22">
        <v>19</v>
      </c>
      <c r="M13" s="22">
        <v>30</v>
      </c>
      <c r="N13" s="22">
        <v>52</v>
      </c>
      <c r="O13" s="22">
        <v>27</v>
      </c>
      <c r="P13" s="22">
        <v>25</v>
      </c>
      <c r="Q13" s="22">
        <v>0</v>
      </c>
      <c r="R13" s="22">
        <v>0</v>
      </c>
      <c r="S13" s="22">
        <v>0</v>
      </c>
      <c r="T13" s="22">
        <v>3</v>
      </c>
      <c r="U13" s="22">
        <v>1</v>
      </c>
      <c r="V13" s="22">
        <v>2</v>
      </c>
    </row>
    <row r="14" spans="1:22" ht="16.5">
      <c r="A14" s="7"/>
      <c r="B14" s="82">
        <f aca="true" t="shared" si="0" ref="B14:P14">SUM(B6:B13)</f>
        <v>1633</v>
      </c>
      <c r="C14" s="82">
        <f t="shared" si="0"/>
        <v>836</v>
      </c>
      <c r="D14" s="82">
        <f t="shared" si="0"/>
        <v>797</v>
      </c>
      <c r="E14" s="22">
        <f>SUM(E6:E13)</f>
        <v>369</v>
      </c>
      <c r="F14" s="22">
        <f t="shared" si="0"/>
        <v>175</v>
      </c>
      <c r="G14" s="22">
        <f t="shared" si="0"/>
        <v>194</v>
      </c>
      <c r="H14" s="22">
        <f t="shared" si="0"/>
        <v>398</v>
      </c>
      <c r="I14" s="22">
        <f t="shared" si="0"/>
        <v>214</v>
      </c>
      <c r="J14" s="22">
        <f t="shared" si="0"/>
        <v>184</v>
      </c>
      <c r="K14" s="22">
        <f t="shared" si="0"/>
        <v>402</v>
      </c>
      <c r="L14" s="22">
        <f t="shared" si="0"/>
        <v>197</v>
      </c>
      <c r="M14" s="22">
        <f t="shared" si="0"/>
        <v>205</v>
      </c>
      <c r="N14" s="22">
        <f t="shared" si="0"/>
        <v>377</v>
      </c>
      <c r="O14" s="22">
        <f t="shared" si="0"/>
        <v>202</v>
      </c>
      <c r="P14" s="22">
        <f t="shared" si="0"/>
        <v>175</v>
      </c>
      <c r="Q14" s="22">
        <v>45</v>
      </c>
      <c r="R14" s="22">
        <v>21</v>
      </c>
      <c r="S14" s="22">
        <v>24</v>
      </c>
      <c r="T14" s="22">
        <f>SUM(T6:T13)</f>
        <v>42</v>
      </c>
      <c r="U14" s="22">
        <f>SUM(U6:U13)</f>
        <v>27</v>
      </c>
      <c r="V14" s="22">
        <f>SUM(V6:V13)</f>
        <v>15</v>
      </c>
    </row>
    <row r="15" spans="1:22" ht="16.5">
      <c r="A15" s="85" t="s">
        <v>186</v>
      </c>
      <c r="B15" s="82"/>
      <c r="C15" s="82"/>
      <c r="D15" s="8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6"/>
      <c r="U15" s="22"/>
      <c r="V15" s="22"/>
    </row>
    <row r="16" spans="1:22" ht="16.5">
      <c r="A16" s="7" t="s">
        <v>240</v>
      </c>
      <c r="B16" s="82">
        <v>37</v>
      </c>
      <c r="C16" s="82">
        <v>36</v>
      </c>
      <c r="D16" s="82">
        <v>1</v>
      </c>
      <c r="E16" s="22">
        <v>37</v>
      </c>
      <c r="F16" s="22">
        <v>36</v>
      </c>
      <c r="G16" s="22">
        <v>1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</row>
    <row r="17" spans="1:22" ht="16.5">
      <c r="A17" s="86" t="s">
        <v>187</v>
      </c>
      <c r="B17" s="95">
        <v>189</v>
      </c>
      <c r="C17" s="82">
        <v>144</v>
      </c>
      <c r="D17" s="82">
        <v>45</v>
      </c>
      <c r="E17" s="22">
        <v>46</v>
      </c>
      <c r="F17" s="22">
        <v>35</v>
      </c>
      <c r="G17" s="22">
        <v>11</v>
      </c>
      <c r="H17" s="22">
        <v>48</v>
      </c>
      <c r="I17" s="22">
        <v>34</v>
      </c>
      <c r="J17" s="22">
        <v>14</v>
      </c>
      <c r="K17" s="22">
        <v>45</v>
      </c>
      <c r="L17" s="22">
        <v>36</v>
      </c>
      <c r="M17" s="22">
        <v>9</v>
      </c>
      <c r="N17" s="22">
        <v>42</v>
      </c>
      <c r="O17" s="22">
        <v>31</v>
      </c>
      <c r="P17" s="22">
        <v>11</v>
      </c>
      <c r="Q17" s="22">
        <v>0</v>
      </c>
      <c r="R17" s="22">
        <v>0</v>
      </c>
      <c r="S17" s="22">
        <v>0</v>
      </c>
      <c r="T17" s="22">
        <v>8</v>
      </c>
      <c r="U17" s="22">
        <v>8</v>
      </c>
      <c r="V17" s="22">
        <v>0</v>
      </c>
    </row>
    <row r="18" spans="1:22" ht="16.5">
      <c r="A18" s="86" t="s">
        <v>188</v>
      </c>
      <c r="B18" s="95">
        <v>197</v>
      </c>
      <c r="C18" s="95">
        <v>166</v>
      </c>
      <c r="D18" s="95">
        <v>31</v>
      </c>
      <c r="E18" s="22">
        <v>51</v>
      </c>
      <c r="F18" s="22">
        <v>42</v>
      </c>
      <c r="G18" s="22">
        <v>9</v>
      </c>
      <c r="H18" s="22">
        <v>48</v>
      </c>
      <c r="I18" s="22">
        <v>39</v>
      </c>
      <c r="J18" s="22">
        <v>9</v>
      </c>
      <c r="K18" s="22">
        <v>44</v>
      </c>
      <c r="L18" s="22">
        <v>39</v>
      </c>
      <c r="M18" s="22">
        <v>5</v>
      </c>
      <c r="N18" s="22">
        <v>41</v>
      </c>
      <c r="O18" s="22">
        <v>34</v>
      </c>
      <c r="P18" s="22">
        <v>7</v>
      </c>
      <c r="Q18" s="22">
        <v>0</v>
      </c>
      <c r="R18" s="22">
        <v>0</v>
      </c>
      <c r="S18" s="22">
        <v>0</v>
      </c>
      <c r="T18" s="22">
        <v>13</v>
      </c>
      <c r="U18" s="22">
        <v>12</v>
      </c>
      <c r="V18" s="22">
        <v>1</v>
      </c>
    </row>
    <row r="19" spans="1:22" ht="16.5">
      <c r="A19" s="86" t="s">
        <v>189</v>
      </c>
      <c r="B19" s="95">
        <v>197</v>
      </c>
      <c r="C19" s="95">
        <v>125</v>
      </c>
      <c r="D19" s="95">
        <v>72</v>
      </c>
      <c r="E19" s="22">
        <v>49</v>
      </c>
      <c r="F19" s="22">
        <v>27</v>
      </c>
      <c r="G19" s="22">
        <v>22</v>
      </c>
      <c r="H19" s="22">
        <v>45</v>
      </c>
      <c r="I19" s="22">
        <v>29</v>
      </c>
      <c r="J19" s="22">
        <v>16</v>
      </c>
      <c r="K19" s="22">
        <v>51</v>
      </c>
      <c r="L19" s="22">
        <v>29</v>
      </c>
      <c r="M19" s="22">
        <v>22</v>
      </c>
      <c r="N19" s="22">
        <v>44</v>
      </c>
      <c r="O19" s="22">
        <v>32</v>
      </c>
      <c r="P19" s="22">
        <v>12</v>
      </c>
      <c r="Q19" s="22">
        <v>0</v>
      </c>
      <c r="R19" s="22">
        <v>0</v>
      </c>
      <c r="S19" s="22">
        <v>0</v>
      </c>
      <c r="T19" s="22">
        <v>8</v>
      </c>
      <c r="U19" s="22">
        <v>8</v>
      </c>
      <c r="V19" s="22">
        <v>0</v>
      </c>
    </row>
    <row r="20" spans="1:22" ht="16.5">
      <c r="A20" s="7" t="s">
        <v>190</v>
      </c>
      <c r="B20" s="82">
        <v>243</v>
      </c>
      <c r="C20" s="82">
        <v>207</v>
      </c>
      <c r="D20" s="82">
        <v>36</v>
      </c>
      <c r="E20" s="22">
        <v>48</v>
      </c>
      <c r="F20" s="22">
        <v>41</v>
      </c>
      <c r="G20" s="22">
        <v>7</v>
      </c>
      <c r="H20" s="22">
        <v>45</v>
      </c>
      <c r="I20" s="22">
        <v>38</v>
      </c>
      <c r="J20" s="22">
        <v>7</v>
      </c>
      <c r="K20" s="22">
        <v>50</v>
      </c>
      <c r="L20" s="22">
        <v>39</v>
      </c>
      <c r="M20" s="22">
        <v>11</v>
      </c>
      <c r="N20" s="22">
        <v>92</v>
      </c>
      <c r="O20" s="22">
        <v>82</v>
      </c>
      <c r="P20" s="22">
        <v>10</v>
      </c>
      <c r="Q20" s="22">
        <v>0</v>
      </c>
      <c r="R20" s="22">
        <v>0</v>
      </c>
      <c r="S20" s="22">
        <v>0</v>
      </c>
      <c r="T20" s="22">
        <v>8</v>
      </c>
      <c r="U20" s="22">
        <v>7</v>
      </c>
      <c r="V20" s="22">
        <v>1</v>
      </c>
    </row>
    <row r="21" spans="1:22" ht="16.5">
      <c r="A21" s="7" t="s">
        <v>241</v>
      </c>
      <c r="B21" s="82">
        <v>91</v>
      </c>
      <c r="C21" s="82">
        <v>73</v>
      </c>
      <c r="D21" s="82">
        <v>18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84</v>
      </c>
      <c r="O21" s="22">
        <v>66</v>
      </c>
      <c r="P21" s="22">
        <v>18</v>
      </c>
      <c r="Q21" s="22">
        <v>0</v>
      </c>
      <c r="R21" s="22">
        <v>0</v>
      </c>
      <c r="S21" s="22">
        <v>0</v>
      </c>
      <c r="T21" s="22">
        <v>7</v>
      </c>
      <c r="U21" s="22">
        <v>7</v>
      </c>
      <c r="V21" s="22">
        <v>0</v>
      </c>
    </row>
    <row r="22" spans="1:22" ht="28.5" customHeight="1">
      <c r="A22" s="86" t="s">
        <v>218</v>
      </c>
      <c r="B22" s="82">
        <v>135</v>
      </c>
      <c r="C22" s="82">
        <v>117</v>
      </c>
      <c r="D22" s="82">
        <v>18</v>
      </c>
      <c r="E22" s="22">
        <v>44</v>
      </c>
      <c r="F22" s="83">
        <v>38</v>
      </c>
      <c r="G22" s="83">
        <v>6</v>
      </c>
      <c r="H22" s="22">
        <v>48</v>
      </c>
      <c r="I22" s="83">
        <v>43</v>
      </c>
      <c r="J22" s="83">
        <v>5</v>
      </c>
      <c r="K22" s="22">
        <v>43</v>
      </c>
      <c r="L22" s="83">
        <v>36</v>
      </c>
      <c r="M22" s="83">
        <v>7</v>
      </c>
      <c r="N22" s="22">
        <v>0</v>
      </c>
      <c r="O22" s="83">
        <v>0</v>
      </c>
      <c r="P22" s="83">
        <v>0</v>
      </c>
      <c r="Q22" s="22">
        <v>0</v>
      </c>
      <c r="R22" s="83">
        <v>0</v>
      </c>
      <c r="S22" s="83">
        <v>0</v>
      </c>
      <c r="T22" s="22">
        <v>0</v>
      </c>
      <c r="U22" s="22">
        <v>0</v>
      </c>
      <c r="V22" s="22">
        <v>0</v>
      </c>
    </row>
    <row r="23" spans="1:22" ht="28.5" customHeight="1">
      <c r="A23" s="86" t="s">
        <v>219</v>
      </c>
      <c r="B23" s="82">
        <v>126</v>
      </c>
      <c r="C23" s="82">
        <v>100</v>
      </c>
      <c r="D23" s="82">
        <v>26</v>
      </c>
      <c r="E23" s="22">
        <v>42</v>
      </c>
      <c r="F23" s="83">
        <v>32</v>
      </c>
      <c r="G23" s="83">
        <v>10</v>
      </c>
      <c r="H23" s="22">
        <v>42</v>
      </c>
      <c r="I23" s="83">
        <v>36</v>
      </c>
      <c r="J23" s="83">
        <v>6</v>
      </c>
      <c r="K23" s="22">
        <v>42</v>
      </c>
      <c r="L23" s="83">
        <v>32</v>
      </c>
      <c r="M23" s="83">
        <v>10</v>
      </c>
      <c r="N23" s="22">
        <v>0</v>
      </c>
      <c r="O23" s="83">
        <v>0</v>
      </c>
      <c r="P23" s="83">
        <v>0</v>
      </c>
      <c r="Q23" s="22">
        <v>0</v>
      </c>
      <c r="R23" s="83">
        <v>0</v>
      </c>
      <c r="S23" s="83">
        <v>0</v>
      </c>
      <c r="T23" s="22">
        <v>0</v>
      </c>
      <c r="U23" s="22">
        <v>0</v>
      </c>
      <c r="V23" s="22">
        <v>0</v>
      </c>
    </row>
    <row r="24" spans="1:22" ht="16.5">
      <c r="A24" s="86" t="s">
        <v>191</v>
      </c>
      <c r="B24" s="95">
        <v>200</v>
      </c>
      <c r="C24" s="95">
        <v>176</v>
      </c>
      <c r="D24" s="95">
        <v>24</v>
      </c>
      <c r="E24" s="94">
        <v>51</v>
      </c>
      <c r="F24" s="83">
        <v>47</v>
      </c>
      <c r="G24" s="83">
        <v>4</v>
      </c>
      <c r="H24" s="22">
        <v>54</v>
      </c>
      <c r="I24" s="83">
        <v>47</v>
      </c>
      <c r="J24" s="83">
        <v>7</v>
      </c>
      <c r="K24" s="22">
        <v>47</v>
      </c>
      <c r="L24" s="83">
        <v>39</v>
      </c>
      <c r="M24" s="83">
        <v>8</v>
      </c>
      <c r="N24" s="22">
        <v>44</v>
      </c>
      <c r="O24" s="83">
        <v>39</v>
      </c>
      <c r="P24" s="83">
        <v>5</v>
      </c>
      <c r="Q24" s="22">
        <v>0</v>
      </c>
      <c r="R24" s="82">
        <v>0</v>
      </c>
      <c r="S24" s="82">
        <v>0</v>
      </c>
      <c r="T24" s="22">
        <v>4</v>
      </c>
      <c r="U24" s="22">
        <v>4</v>
      </c>
      <c r="V24" s="22">
        <v>0</v>
      </c>
    </row>
    <row r="25" spans="1:22" ht="16.5">
      <c r="A25" s="86" t="s">
        <v>192</v>
      </c>
      <c r="B25" s="95">
        <v>180</v>
      </c>
      <c r="C25" s="95">
        <v>166</v>
      </c>
      <c r="D25" s="95">
        <v>14</v>
      </c>
      <c r="E25" s="94">
        <v>48</v>
      </c>
      <c r="F25" s="22">
        <v>44</v>
      </c>
      <c r="G25" s="22">
        <v>4</v>
      </c>
      <c r="H25" s="22">
        <v>47</v>
      </c>
      <c r="I25" s="22">
        <v>45</v>
      </c>
      <c r="J25" s="22">
        <v>2</v>
      </c>
      <c r="K25" s="22">
        <v>48</v>
      </c>
      <c r="L25" s="22">
        <v>43</v>
      </c>
      <c r="M25" s="22">
        <v>5</v>
      </c>
      <c r="N25" s="22">
        <v>37</v>
      </c>
      <c r="O25" s="22">
        <v>34</v>
      </c>
      <c r="P25" s="22">
        <v>3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</row>
    <row r="26" spans="1:22" ht="16.5">
      <c r="A26" s="7"/>
      <c r="B26" s="82">
        <f aca="true" t="shared" si="1" ref="B26:Q26">SUM(B16:B25)</f>
        <v>1595</v>
      </c>
      <c r="C26" s="82">
        <f t="shared" si="1"/>
        <v>1310</v>
      </c>
      <c r="D26" s="82">
        <f t="shared" si="1"/>
        <v>285</v>
      </c>
      <c r="E26" s="82">
        <f t="shared" si="1"/>
        <v>416</v>
      </c>
      <c r="F26" s="82">
        <f t="shared" si="1"/>
        <v>342</v>
      </c>
      <c r="G26" s="82">
        <f t="shared" si="1"/>
        <v>74</v>
      </c>
      <c r="H26" s="82">
        <f t="shared" si="1"/>
        <v>377</v>
      </c>
      <c r="I26" s="82">
        <f t="shared" si="1"/>
        <v>311</v>
      </c>
      <c r="J26" s="82">
        <f t="shared" si="1"/>
        <v>66</v>
      </c>
      <c r="K26" s="82">
        <f t="shared" si="1"/>
        <v>370</v>
      </c>
      <c r="L26" s="82">
        <f t="shared" si="1"/>
        <v>293</v>
      </c>
      <c r="M26" s="82">
        <f t="shared" si="1"/>
        <v>77</v>
      </c>
      <c r="N26" s="82">
        <f t="shared" si="1"/>
        <v>384</v>
      </c>
      <c r="O26" s="82">
        <f t="shared" si="1"/>
        <v>318</v>
      </c>
      <c r="P26" s="82">
        <f t="shared" si="1"/>
        <v>66</v>
      </c>
      <c r="Q26" s="82">
        <f t="shared" si="1"/>
        <v>0</v>
      </c>
      <c r="R26" s="82">
        <v>0</v>
      </c>
      <c r="S26" s="82">
        <v>0</v>
      </c>
      <c r="T26" s="82">
        <f>SUM(T16:T25)</f>
        <v>48</v>
      </c>
      <c r="U26" s="82">
        <f>SUM(U16:U25)</f>
        <v>46</v>
      </c>
      <c r="V26" s="82">
        <f>SUM(V16:V25)</f>
        <v>2</v>
      </c>
    </row>
    <row r="27" spans="1:22" ht="16.5">
      <c r="A27" s="85" t="s">
        <v>193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22"/>
      <c r="V27" s="22"/>
    </row>
    <row r="28" spans="1:22" ht="16.5">
      <c r="A28" s="7" t="s">
        <v>194</v>
      </c>
      <c r="B28" s="82">
        <v>254</v>
      </c>
      <c r="C28" s="82">
        <v>121</v>
      </c>
      <c r="D28" s="82">
        <v>133</v>
      </c>
      <c r="E28" s="22">
        <v>50</v>
      </c>
      <c r="F28" s="22">
        <v>21</v>
      </c>
      <c r="G28" s="22">
        <v>29</v>
      </c>
      <c r="H28" s="22">
        <v>50</v>
      </c>
      <c r="I28" s="22">
        <v>22</v>
      </c>
      <c r="J28" s="22">
        <v>28</v>
      </c>
      <c r="K28" s="22">
        <v>58</v>
      </c>
      <c r="L28" s="22">
        <v>33</v>
      </c>
      <c r="M28" s="22">
        <v>25</v>
      </c>
      <c r="N28" s="22">
        <v>94</v>
      </c>
      <c r="O28" s="22">
        <v>43</v>
      </c>
      <c r="P28" s="22">
        <v>51</v>
      </c>
      <c r="Q28" s="22">
        <v>0</v>
      </c>
      <c r="R28" s="22">
        <v>0</v>
      </c>
      <c r="S28" s="22">
        <v>0</v>
      </c>
      <c r="T28" s="22">
        <v>2</v>
      </c>
      <c r="U28" s="22">
        <v>2</v>
      </c>
      <c r="V28" s="22">
        <v>0</v>
      </c>
    </row>
    <row r="29" spans="1:22" ht="16.5">
      <c r="A29" s="26" t="s">
        <v>195</v>
      </c>
      <c r="B29" s="82">
        <v>196</v>
      </c>
      <c r="C29" s="82">
        <v>121</v>
      </c>
      <c r="D29" s="82">
        <v>75</v>
      </c>
      <c r="E29" s="22">
        <v>46</v>
      </c>
      <c r="F29" s="83">
        <v>26</v>
      </c>
      <c r="G29" s="83">
        <v>20</v>
      </c>
      <c r="H29" s="22">
        <v>53</v>
      </c>
      <c r="I29" s="83">
        <v>38</v>
      </c>
      <c r="J29" s="83">
        <v>15</v>
      </c>
      <c r="K29" s="22">
        <v>51</v>
      </c>
      <c r="L29" s="83">
        <v>28</v>
      </c>
      <c r="M29" s="83">
        <v>23</v>
      </c>
      <c r="N29" s="22">
        <v>43</v>
      </c>
      <c r="O29" s="83">
        <v>26</v>
      </c>
      <c r="P29" s="83">
        <v>17</v>
      </c>
      <c r="Q29" s="22">
        <v>0</v>
      </c>
      <c r="R29" s="82">
        <v>0</v>
      </c>
      <c r="S29" s="82">
        <v>0</v>
      </c>
      <c r="T29" s="22">
        <v>3</v>
      </c>
      <c r="U29" s="22">
        <v>3</v>
      </c>
      <c r="V29" s="22">
        <v>0</v>
      </c>
    </row>
    <row r="30" spans="1:22" ht="16.5">
      <c r="A30" s="26" t="s">
        <v>196</v>
      </c>
      <c r="B30" s="82">
        <v>180</v>
      </c>
      <c r="C30" s="82">
        <v>111</v>
      </c>
      <c r="D30" s="82">
        <v>69</v>
      </c>
      <c r="E30" s="22">
        <v>48</v>
      </c>
      <c r="F30" s="83">
        <v>30</v>
      </c>
      <c r="G30" s="83">
        <v>18</v>
      </c>
      <c r="H30" s="22">
        <v>46</v>
      </c>
      <c r="I30" s="83">
        <v>23</v>
      </c>
      <c r="J30" s="83">
        <v>23</v>
      </c>
      <c r="K30" s="22">
        <v>44</v>
      </c>
      <c r="L30" s="83">
        <v>29</v>
      </c>
      <c r="M30" s="83">
        <v>15</v>
      </c>
      <c r="N30" s="22">
        <v>41</v>
      </c>
      <c r="O30" s="83">
        <v>28</v>
      </c>
      <c r="P30" s="83">
        <v>13</v>
      </c>
      <c r="Q30" s="22">
        <v>0</v>
      </c>
      <c r="R30" s="82">
        <v>0</v>
      </c>
      <c r="S30" s="82">
        <v>0</v>
      </c>
      <c r="T30" s="22">
        <v>1</v>
      </c>
      <c r="U30" s="22">
        <v>1</v>
      </c>
      <c r="V30" s="22">
        <v>0</v>
      </c>
    </row>
    <row r="31" spans="1:22" ht="16.5">
      <c r="A31" s="7" t="s">
        <v>197</v>
      </c>
      <c r="B31" s="82">
        <v>197</v>
      </c>
      <c r="C31" s="82">
        <v>99</v>
      </c>
      <c r="D31" s="82">
        <v>98</v>
      </c>
      <c r="E31" s="22">
        <v>46</v>
      </c>
      <c r="F31" s="22">
        <v>24</v>
      </c>
      <c r="G31" s="22">
        <v>22</v>
      </c>
      <c r="H31" s="22">
        <v>52</v>
      </c>
      <c r="I31" s="22">
        <v>21</v>
      </c>
      <c r="J31" s="22">
        <v>31</v>
      </c>
      <c r="K31" s="22">
        <v>48</v>
      </c>
      <c r="L31" s="22">
        <v>25</v>
      </c>
      <c r="M31" s="22">
        <v>23</v>
      </c>
      <c r="N31" s="22">
        <v>48</v>
      </c>
      <c r="O31" s="22">
        <v>26</v>
      </c>
      <c r="P31" s="22">
        <v>22</v>
      </c>
      <c r="Q31" s="22">
        <v>0</v>
      </c>
      <c r="R31" s="22">
        <v>0</v>
      </c>
      <c r="S31" s="22">
        <v>0</v>
      </c>
      <c r="T31" s="22">
        <v>3</v>
      </c>
      <c r="U31" s="22">
        <v>3</v>
      </c>
      <c r="V31" s="22">
        <v>0</v>
      </c>
    </row>
    <row r="32" spans="1:22" ht="16.5">
      <c r="A32" s="7" t="s">
        <v>198</v>
      </c>
      <c r="B32" s="82">
        <v>204</v>
      </c>
      <c r="C32" s="82">
        <v>105</v>
      </c>
      <c r="D32" s="82">
        <v>99</v>
      </c>
      <c r="E32" s="22">
        <v>44</v>
      </c>
      <c r="F32" s="22">
        <v>19</v>
      </c>
      <c r="G32" s="22">
        <v>25</v>
      </c>
      <c r="H32" s="22">
        <v>53</v>
      </c>
      <c r="I32" s="22">
        <v>20</v>
      </c>
      <c r="J32" s="22">
        <v>33</v>
      </c>
      <c r="K32" s="22">
        <v>54</v>
      </c>
      <c r="L32" s="22">
        <v>36</v>
      </c>
      <c r="M32" s="22">
        <v>18</v>
      </c>
      <c r="N32" s="22">
        <v>49</v>
      </c>
      <c r="O32" s="22">
        <v>26</v>
      </c>
      <c r="P32" s="22">
        <v>23</v>
      </c>
      <c r="Q32" s="22">
        <v>0</v>
      </c>
      <c r="R32" s="22">
        <v>0</v>
      </c>
      <c r="S32" s="22">
        <v>0</v>
      </c>
      <c r="T32" s="22">
        <v>4</v>
      </c>
      <c r="U32" s="22">
        <v>4</v>
      </c>
      <c r="V32" s="22">
        <v>0</v>
      </c>
    </row>
    <row r="33" spans="1:22" ht="16.5">
      <c r="A33" s="7"/>
      <c r="B33" s="82">
        <f aca="true" t="shared" si="2" ref="B33:P33">SUM(B28:B32)</f>
        <v>1031</v>
      </c>
      <c r="C33" s="82">
        <f t="shared" si="2"/>
        <v>557</v>
      </c>
      <c r="D33" s="82">
        <f t="shared" si="2"/>
        <v>474</v>
      </c>
      <c r="E33" s="82">
        <f>SUM(E28:E32)</f>
        <v>234</v>
      </c>
      <c r="F33" s="82">
        <f t="shared" si="2"/>
        <v>120</v>
      </c>
      <c r="G33" s="82">
        <f t="shared" si="2"/>
        <v>114</v>
      </c>
      <c r="H33" s="82">
        <f t="shared" si="2"/>
        <v>254</v>
      </c>
      <c r="I33" s="82">
        <f t="shared" si="2"/>
        <v>124</v>
      </c>
      <c r="J33" s="82">
        <f t="shared" si="2"/>
        <v>130</v>
      </c>
      <c r="K33" s="82">
        <f t="shared" si="2"/>
        <v>255</v>
      </c>
      <c r="L33" s="82">
        <f t="shared" si="2"/>
        <v>151</v>
      </c>
      <c r="M33" s="82">
        <f t="shared" si="2"/>
        <v>104</v>
      </c>
      <c r="N33" s="82">
        <f t="shared" si="2"/>
        <v>275</v>
      </c>
      <c r="O33" s="82">
        <f t="shared" si="2"/>
        <v>149</v>
      </c>
      <c r="P33" s="82">
        <f t="shared" si="2"/>
        <v>126</v>
      </c>
      <c r="Q33" s="82">
        <v>0</v>
      </c>
      <c r="R33" s="82">
        <v>0</v>
      </c>
      <c r="S33" s="82">
        <v>0</v>
      </c>
      <c r="T33" s="82">
        <f>SUM(T28:T32)</f>
        <v>13</v>
      </c>
      <c r="U33" s="82">
        <v>13</v>
      </c>
      <c r="V33" s="82">
        <v>0</v>
      </c>
    </row>
    <row r="34" spans="1:22" ht="16.5">
      <c r="A34" s="85" t="s">
        <v>199</v>
      </c>
      <c r="B34" s="82"/>
      <c r="C34" s="82"/>
      <c r="D34" s="8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6"/>
      <c r="U34" s="22"/>
      <c r="V34" s="22"/>
    </row>
    <row r="35" spans="1:22" ht="16.5">
      <c r="A35" s="7" t="s">
        <v>200</v>
      </c>
      <c r="B35" s="82">
        <v>171</v>
      </c>
      <c r="C35" s="82">
        <v>55</v>
      </c>
      <c r="D35" s="82">
        <v>116</v>
      </c>
      <c r="E35" s="22">
        <v>41</v>
      </c>
      <c r="F35" s="22">
        <v>12</v>
      </c>
      <c r="G35" s="22">
        <v>29</v>
      </c>
      <c r="H35" s="22">
        <v>43</v>
      </c>
      <c r="I35" s="22">
        <v>14</v>
      </c>
      <c r="J35" s="22">
        <v>29</v>
      </c>
      <c r="K35" s="22">
        <v>42</v>
      </c>
      <c r="L35" s="22">
        <v>11</v>
      </c>
      <c r="M35" s="22">
        <v>31</v>
      </c>
      <c r="N35" s="22">
        <v>43</v>
      </c>
      <c r="O35" s="22">
        <v>18</v>
      </c>
      <c r="P35" s="22">
        <v>25</v>
      </c>
      <c r="Q35" s="22">
        <v>0</v>
      </c>
      <c r="R35" s="22">
        <v>0</v>
      </c>
      <c r="S35" s="22">
        <v>0</v>
      </c>
      <c r="T35" s="22">
        <v>2</v>
      </c>
      <c r="U35" s="22">
        <v>0</v>
      </c>
      <c r="V35" s="22">
        <v>2</v>
      </c>
    </row>
    <row r="36" spans="1:22" ht="16.5">
      <c r="A36" s="7" t="s">
        <v>201</v>
      </c>
      <c r="B36" s="82">
        <v>155</v>
      </c>
      <c r="C36" s="82">
        <v>39</v>
      </c>
      <c r="D36" s="82">
        <v>116</v>
      </c>
      <c r="E36" s="22">
        <v>40</v>
      </c>
      <c r="F36" s="22">
        <v>10</v>
      </c>
      <c r="G36" s="22">
        <v>30</v>
      </c>
      <c r="H36" s="22">
        <v>39</v>
      </c>
      <c r="I36" s="22">
        <v>11</v>
      </c>
      <c r="J36" s="22">
        <v>28</v>
      </c>
      <c r="K36" s="22">
        <v>37</v>
      </c>
      <c r="L36" s="22">
        <v>11</v>
      </c>
      <c r="M36" s="22">
        <v>26</v>
      </c>
      <c r="N36" s="22">
        <v>38</v>
      </c>
      <c r="O36" s="22">
        <v>7</v>
      </c>
      <c r="P36" s="22">
        <v>31</v>
      </c>
      <c r="Q36" s="22">
        <v>0</v>
      </c>
      <c r="R36" s="22">
        <v>0</v>
      </c>
      <c r="S36" s="22">
        <v>0</v>
      </c>
      <c r="T36" s="22">
        <v>1</v>
      </c>
      <c r="U36" s="22">
        <v>0</v>
      </c>
      <c r="V36" s="22">
        <v>1</v>
      </c>
    </row>
    <row r="37" spans="1:22" ht="16.5">
      <c r="A37" s="26" t="s">
        <v>202</v>
      </c>
      <c r="B37" s="82">
        <v>213</v>
      </c>
      <c r="C37" s="82">
        <v>30</v>
      </c>
      <c r="D37" s="82">
        <v>183</v>
      </c>
      <c r="E37" s="22">
        <v>51</v>
      </c>
      <c r="F37" s="83">
        <v>7</v>
      </c>
      <c r="G37" s="83">
        <v>44</v>
      </c>
      <c r="H37" s="22">
        <v>55</v>
      </c>
      <c r="I37" s="83">
        <v>6</v>
      </c>
      <c r="J37" s="83">
        <v>49</v>
      </c>
      <c r="K37" s="22">
        <v>52</v>
      </c>
      <c r="L37" s="83">
        <v>9</v>
      </c>
      <c r="M37" s="83">
        <v>43</v>
      </c>
      <c r="N37" s="22">
        <v>52</v>
      </c>
      <c r="O37" s="83">
        <v>7</v>
      </c>
      <c r="P37" s="83">
        <v>45</v>
      </c>
      <c r="Q37" s="22">
        <v>0</v>
      </c>
      <c r="R37" s="82">
        <v>0</v>
      </c>
      <c r="S37" s="82">
        <v>0</v>
      </c>
      <c r="T37" s="22">
        <v>3</v>
      </c>
      <c r="U37" s="22">
        <v>1</v>
      </c>
      <c r="V37" s="22">
        <v>2</v>
      </c>
    </row>
    <row r="38" spans="1:22" ht="16.5">
      <c r="A38" s="7" t="s">
        <v>203</v>
      </c>
      <c r="B38" s="82">
        <v>190</v>
      </c>
      <c r="C38" s="82">
        <v>137</v>
      </c>
      <c r="D38" s="82">
        <v>53</v>
      </c>
      <c r="E38" s="22">
        <v>50</v>
      </c>
      <c r="F38" s="22">
        <v>35</v>
      </c>
      <c r="G38" s="22">
        <v>15</v>
      </c>
      <c r="H38" s="22">
        <v>47</v>
      </c>
      <c r="I38" s="22">
        <v>35</v>
      </c>
      <c r="J38" s="22">
        <v>12</v>
      </c>
      <c r="K38" s="22">
        <v>44</v>
      </c>
      <c r="L38" s="22">
        <v>30</v>
      </c>
      <c r="M38" s="22">
        <v>14</v>
      </c>
      <c r="N38" s="22">
        <v>47</v>
      </c>
      <c r="O38" s="22">
        <v>36</v>
      </c>
      <c r="P38" s="22">
        <v>11</v>
      </c>
      <c r="Q38" s="22">
        <v>0</v>
      </c>
      <c r="R38" s="22">
        <v>0</v>
      </c>
      <c r="S38" s="22">
        <v>0</v>
      </c>
      <c r="T38" s="22">
        <v>2</v>
      </c>
      <c r="U38" s="22">
        <v>1</v>
      </c>
      <c r="V38" s="22">
        <v>1</v>
      </c>
    </row>
    <row r="39" spans="1:22" ht="16.5">
      <c r="A39" s="7" t="s">
        <v>204</v>
      </c>
      <c r="B39" s="82">
        <v>194</v>
      </c>
      <c r="C39" s="82">
        <v>73</v>
      </c>
      <c r="D39" s="82">
        <v>121</v>
      </c>
      <c r="E39" s="22">
        <v>42</v>
      </c>
      <c r="F39" s="22">
        <v>14</v>
      </c>
      <c r="G39" s="22">
        <v>28</v>
      </c>
      <c r="H39" s="22">
        <v>54</v>
      </c>
      <c r="I39" s="22">
        <v>25</v>
      </c>
      <c r="J39" s="22">
        <v>29</v>
      </c>
      <c r="K39" s="22">
        <v>57</v>
      </c>
      <c r="L39" s="22">
        <v>17</v>
      </c>
      <c r="M39" s="22">
        <v>40</v>
      </c>
      <c r="N39" s="22">
        <v>38</v>
      </c>
      <c r="O39" s="22">
        <v>14</v>
      </c>
      <c r="P39" s="22">
        <v>24</v>
      </c>
      <c r="Q39" s="22">
        <v>0</v>
      </c>
      <c r="R39" s="22">
        <v>0</v>
      </c>
      <c r="S39" s="22">
        <v>0</v>
      </c>
      <c r="T39" s="22">
        <v>3</v>
      </c>
      <c r="U39" s="22">
        <v>3</v>
      </c>
      <c r="V39" s="22">
        <v>0</v>
      </c>
    </row>
    <row r="40" spans="1:22" ht="16.5">
      <c r="A40" s="26" t="s">
        <v>242</v>
      </c>
      <c r="B40" s="82">
        <v>220</v>
      </c>
      <c r="C40" s="82">
        <v>62</v>
      </c>
      <c r="D40" s="82">
        <v>158</v>
      </c>
      <c r="E40" s="22">
        <v>56</v>
      </c>
      <c r="F40" s="83">
        <v>15</v>
      </c>
      <c r="G40" s="83">
        <v>41</v>
      </c>
      <c r="H40" s="22">
        <v>54</v>
      </c>
      <c r="I40" s="83">
        <v>14</v>
      </c>
      <c r="J40" s="83">
        <v>40</v>
      </c>
      <c r="K40" s="22">
        <v>52</v>
      </c>
      <c r="L40" s="83">
        <v>15</v>
      </c>
      <c r="M40" s="83">
        <v>37</v>
      </c>
      <c r="N40" s="22">
        <v>54</v>
      </c>
      <c r="O40" s="83">
        <v>15</v>
      </c>
      <c r="P40" s="83">
        <v>39</v>
      </c>
      <c r="Q40" s="22">
        <v>0</v>
      </c>
      <c r="R40" s="82">
        <v>0</v>
      </c>
      <c r="S40" s="82">
        <v>0</v>
      </c>
      <c r="T40" s="22">
        <v>4</v>
      </c>
      <c r="U40" s="22">
        <v>3</v>
      </c>
      <c r="V40" s="22">
        <v>1</v>
      </c>
    </row>
    <row r="41" spans="1:22" ht="16.5">
      <c r="A41" s="7"/>
      <c r="B41" s="82">
        <f aca="true" t="shared" si="3" ref="B41:P41">SUM(B35:B40)</f>
        <v>1143</v>
      </c>
      <c r="C41" s="82">
        <f t="shared" si="3"/>
        <v>396</v>
      </c>
      <c r="D41" s="82">
        <f t="shared" si="3"/>
        <v>747</v>
      </c>
      <c r="E41" s="82">
        <f>SUM(E35:E40)</f>
        <v>280</v>
      </c>
      <c r="F41" s="82">
        <f t="shared" si="3"/>
        <v>93</v>
      </c>
      <c r="G41" s="82">
        <f t="shared" si="3"/>
        <v>187</v>
      </c>
      <c r="H41" s="82">
        <f t="shared" si="3"/>
        <v>292</v>
      </c>
      <c r="I41" s="82">
        <f t="shared" si="3"/>
        <v>105</v>
      </c>
      <c r="J41" s="82">
        <f t="shared" si="3"/>
        <v>187</v>
      </c>
      <c r="K41" s="82">
        <f t="shared" si="3"/>
        <v>284</v>
      </c>
      <c r="L41" s="82">
        <f t="shared" si="3"/>
        <v>93</v>
      </c>
      <c r="M41" s="82">
        <f t="shared" si="3"/>
        <v>191</v>
      </c>
      <c r="N41" s="82">
        <f t="shared" si="3"/>
        <v>272</v>
      </c>
      <c r="O41" s="82">
        <f t="shared" si="3"/>
        <v>97</v>
      </c>
      <c r="P41" s="82">
        <f t="shared" si="3"/>
        <v>175</v>
      </c>
      <c r="Q41" s="82">
        <v>0</v>
      </c>
      <c r="R41" s="82">
        <v>0</v>
      </c>
      <c r="S41" s="82">
        <v>0</v>
      </c>
      <c r="T41" s="82">
        <f>SUM(T35:T40)</f>
        <v>15</v>
      </c>
      <c r="U41" s="82">
        <f>SUM(U35:U40)</f>
        <v>8</v>
      </c>
      <c r="V41" s="82">
        <v>7</v>
      </c>
    </row>
    <row r="42" spans="1:22" ht="16.5">
      <c r="A42" s="84" t="s">
        <v>205</v>
      </c>
      <c r="B42" s="82"/>
      <c r="C42" s="82"/>
      <c r="D42" s="82"/>
      <c r="E42" s="22"/>
      <c r="F42" s="83"/>
      <c r="G42" s="83"/>
      <c r="H42" s="82"/>
      <c r="I42" s="82"/>
      <c r="J42" s="82"/>
      <c r="K42" s="22"/>
      <c r="L42" s="83"/>
      <c r="M42" s="83"/>
      <c r="N42" s="82"/>
      <c r="O42" s="82"/>
      <c r="P42" s="82"/>
      <c r="Q42" s="22"/>
      <c r="R42" s="83"/>
      <c r="S42" s="82"/>
      <c r="T42" s="82"/>
      <c r="U42" s="83"/>
      <c r="V42" s="83"/>
    </row>
    <row r="43" spans="1:22" ht="16.5">
      <c r="A43" s="26" t="s">
        <v>206</v>
      </c>
      <c r="B43" s="82">
        <v>210</v>
      </c>
      <c r="C43" s="82">
        <v>80</v>
      </c>
      <c r="D43" s="82">
        <v>130</v>
      </c>
      <c r="E43" s="22">
        <v>47</v>
      </c>
      <c r="F43" s="83">
        <v>18</v>
      </c>
      <c r="G43" s="83">
        <v>29</v>
      </c>
      <c r="H43" s="22">
        <v>53</v>
      </c>
      <c r="I43" s="83">
        <v>16</v>
      </c>
      <c r="J43" s="83">
        <v>37</v>
      </c>
      <c r="K43" s="22">
        <v>49</v>
      </c>
      <c r="L43" s="83">
        <v>22</v>
      </c>
      <c r="M43" s="83">
        <v>27</v>
      </c>
      <c r="N43" s="22">
        <v>55</v>
      </c>
      <c r="O43" s="83">
        <v>21</v>
      </c>
      <c r="P43" s="83">
        <v>34</v>
      </c>
      <c r="Q43" s="22">
        <v>0</v>
      </c>
      <c r="R43" s="83">
        <v>0</v>
      </c>
      <c r="S43" s="83">
        <v>0</v>
      </c>
      <c r="T43" s="22">
        <v>6</v>
      </c>
      <c r="U43" s="22">
        <v>3</v>
      </c>
      <c r="V43" s="22">
        <v>3</v>
      </c>
    </row>
    <row r="44" spans="1:22" ht="28.5" customHeight="1">
      <c r="A44" s="86" t="s">
        <v>220</v>
      </c>
      <c r="B44" s="82">
        <v>204</v>
      </c>
      <c r="C44" s="82">
        <v>42</v>
      </c>
      <c r="D44" s="82">
        <v>162</v>
      </c>
      <c r="E44" s="22">
        <v>51</v>
      </c>
      <c r="F44" s="22">
        <v>14</v>
      </c>
      <c r="G44" s="22">
        <v>37</v>
      </c>
      <c r="H44" s="22">
        <v>52</v>
      </c>
      <c r="I44" s="22">
        <v>11</v>
      </c>
      <c r="J44" s="22">
        <v>41</v>
      </c>
      <c r="K44" s="22">
        <v>51</v>
      </c>
      <c r="L44" s="22">
        <v>5</v>
      </c>
      <c r="M44" s="22">
        <v>46</v>
      </c>
      <c r="N44" s="22">
        <v>48</v>
      </c>
      <c r="O44" s="22">
        <v>12</v>
      </c>
      <c r="P44" s="22">
        <v>36</v>
      </c>
      <c r="Q44" s="22">
        <v>0</v>
      </c>
      <c r="R44" s="22">
        <v>0</v>
      </c>
      <c r="S44" s="22">
        <v>0</v>
      </c>
      <c r="T44" s="22">
        <v>2</v>
      </c>
      <c r="U44" s="22">
        <v>0</v>
      </c>
      <c r="V44" s="22">
        <v>2</v>
      </c>
    </row>
    <row r="45" spans="1:22" ht="28.5">
      <c r="A45" s="86" t="s">
        <v>221</v>
      </c>
      <c r="B45" s="82">
        <v>204</v>
      </c>
      <c r="C45" s="82">
        <v>39</v>
      </c>
      <c r="D45" s="82">
        <v>165</v>
      </c>
      <c r="E45" s="22">
        <v>47</v>
      </c>
      <c r="F45" s="22">
        <v>14</v>
      </c>
      <c r="G45" s="22">
        <v>33</v>
      </c>
      <c r="H45" s="22">
        <v>52</v>
      </c>
      <c r="I45" s="22">
        <v>11</v>
      </c>
      <c r="J45" s="22">
        <v>41</v>
      </c>
      <c r="K45" s="22">
        <v>56</v>
      </c>
      <c r="L45" s="22">
        <v>7</v>
      </c>
      <c r="M45" s="22">
        <v>49</v>
      </c>
      <c r="N45" s="22">
        <v>49</v>
      </c>
      <c r="O45" s="22">
        <v>7</v>
      </c>
      <c r="P45" s="22">
        <v>42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</row>
    <row r="46" spans="1:22" ht="16.5">
      <c r="A46" s="26" t="s">
        <v>207</v>
      </c>
      <c r="B46" s="82">
        <v>199</v>
      </c>
      <c r="C46" s="82">
        <v>101</v>
      </c>
      <c r="D46" s="82">
        <v>98</v>
      </c>
      <c r="E46" s="22">
        <v>55</v>
      </c>
      <c r="F46" s="83">
        <v>26</v>
      </c>
      <c r="G46" s="83">
        <v>29</v>
      </c>
      <c r="H46" s="22">
        <v>48</v>
      </c>
      <c r="I46" s="83">
        <v>23</v>
      </c>
      <c r="J46" s="83">
        <v>25</v>
      </c>
      <c r="K46" s="22">
        <v>50</v>
      </c>
      <c r="L46" s="83">
        <v>29</v>
      </c>
      <c r="M46" s="83">
        <v>21</v>
      </c>
      <c r="N46" s="22">
        <v>40</v>
      </c>
      <c r="O46" s="83">
        <v>21</v>
      </c>
      <c r="P46" s="83">
        <v>19</v>
      </c>
      <c r="Q46" s="22">
        <v>0</v>
      </c>
      <c r="R46" s="82">
        <v>0</v>
      </c>
      <c r="S46" s="82">
        <v>0</v>
      </c>
      <c r="T46" s="22">
        <v>6</v>
      </c>
      <c r="U46" s="22">
        <v>2</v>
      </c>
      <c r="V46" s="22">
        <v>4</v>
      </c>
    </row>
    <row r="47" spans="1:22" ht="16.5">
      <c r="A47" s="26" t="s">
        <v>208</v>
      </c>
      <c r="B47" s="82">
        <v>184</v>
      </c>
      <c r="C47" s="82">
        <v>48</v>
      </c>
      <c r="D47" s="82">
        <v>136</v>
      </c>
      <c r="E47" s="22">
        <v>50</v>
      </c>
      <c r="F47" s="83">
        <v>11</v>
      </c>
      <c r="G47" s="83">
        <v>39</v>
      </c>
      <c r="H47" s="22">
        <v>47</v>
      </c>
      <c r="I47" s="83">
        <v>15</v>
      </c>
      <c r="J47" s="83">
        <v>32</v>
      </c>
      <c r="K47" s="22">
        <v>42</v>
      </c>
      <c r="L47" s="83">
        <v>10</v>
      </c>
      <c r="M47" s="83">
        <v>32</v>
      </c>
      <c r="N47" s="22">
        <v>41</v>
      </c>
      <c r="O47" s="83">
        <v>10</v>
      </c>
      <c r="P47" s="83">
        <v>31</v>
      </c>
      <c r="Q47" s="22">
        <v>0</v>
      </c>
      <c r="R47" s="83">
        <v>0</v>
      </c>
      <c r="S47" s="83">
        <v>0</v>
      </c>
      <c r="T47" s="22">
        <v>4</v>
      </c>
      <c r="U47" s="22">
        <v>2</v>
      </c>
      <c r="V47" s="22">
        <v>2</v>
      </c>
    </row>
    <row r="48" spans="1:22" ht="16.5">
      <c r="A48" s="7" t="s">
        <v>209</v>
      </c>
      <c r="B48" s="82">
        <v>175</v>
      </c>
      <c r="C48" s="82">
        <v>35</v>
      </c>
      <c r="D48" s="82">
        <v>140</v>
      </c>
      <c r="E48" s="22">
        <v>46</v>
      </c>
      <c r="F48" s="22">
        <v>8</v>
      </c>
      <c r="G48" s="22">
        <v>38</v>
      </c>
      <c r="H48" s="22">
        <v>43</v>
      </c>
      <c r="I48" s="22">
        <v>8</v>
      </c>
      <c r="J48" s="22">
        <v>35</v>
      </c>
      <c r="K48" s="22">
        <v>44</v>
      </c>
      <c r="L48" s="22">
        <v>10</v>
      </c>
      <c r="M48" s="22">
        <v>34</v>
      </c>
      <c r="N48" s="22">
        <v>37</v>
      </c>
      <c r="O48" s="22">
        <v>6</v>
      </c>
      <c r="P48" s="22">
        <v>31</v>
      </c>
      <c r="Q48" s="22">
        <v>0</v>
      </c>
      <c r="R48" s="22">
        <v>0</v>
      </c>
      <c r="S48" s="22">
        <v>0</v>
      </c>
      <c r="T48" s="22">
        <v>5</v>
      </c>
      <c r="U48" s="22">
        <v>3</v>
      </c>
      <c r="V48" s="22">
        <v>2</v>
      </c>
    </row>
    <row r="49" spans="1:22" ht="16.5">
      <c r="A49" s="26"/>
      <c r="B49" s="82">
        <f>SUM(B43:B48)</f>
        <v>1176</v>
      </c>
      <c r="C49" s="82">
        <f>SUM(C43:C48)</f>
        <v>345</v>
      </c>
      <c r="D49" s="82">
        <f>SUM(D43:D48)</f>
        <v>831</v>
      </c>
      <c r="E49" s="82">
        <f>SUM(E43:E48)</f>
        <v>296</v>
      </c>
      <c r="F49" s="82">
        <f aca="true" t="shared" si="4" ref="F49:P49">SUM(F43:F48)</f>
        <v>91</v>
      </c>
      <c r="G49" s="82">
        <f t="shared" si="4"/>
        <v>205</v>
      </c>
      <c r="H49" s="82">
        <f t="shared" si="4"/>
        <v>295</v>
      </c>
      <c r="I49" s="82">
        <f t="shared" si="4"/>
        <v>84</v>
      </c>
      <c r="J49" s="82">
        <f t="shared" si="4"/>
        <v>211</v>
      </c>
      <c r="K49" s="82">
        <f t="shared" si="4"/>
        <v>292</v>
      </c>
      <c r="L49" s="82">
        <f t="shared" si="4"/>
        <v>83</v>
      </c>
      <c r="M49" s="82">
        <f t="shared" si="4"/>
        <v>209</v>
      </c>
      <c r="N49" s="82">
        <f t="shared" si="4"/>
        <v>270</v>
      </c>
      <c r="O49" s="82">
        <f t="shared" si="4"/>
        <v>77</v>
      </c>
      <c r="P49" s="82">
        <f t="shared" si="4"/>
        <v>193</v>
      </c>
      <c r="Q49" s="82">
        <v>0</v>
      </c>
      <c r="R49" s="82">
        <v>0</v>
      </c>
      <c r="S49" s="82">
        <v>0</v>
      </c>
      <c r="T49" s="82">
        <f>SUM(T43:T48)</f>
        <v>23</v>
      </c>
      <c r="U49" s="82">
        <f>SUM(U43:U48)</f>
        <v>10</v>
      </c>
      <c r="V49" s="82">
        <f>SUM(V43:V48)</f>
        <v>13</v>
      </c>
    </row>
    <row r="50" spans="1:22" ht="16.5">
      <c r="A50" s="84" t="s">
        <v>210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3"/>
      <c r="V50" s="83"/>
    </row>
    <row r="51" spans="1:22" ht="16.5">
      <c r="A51" s="86" t="s">
        <v>211</v>
      </c>
      <c r="B51" s="94">
        <v>88</v>
      </c>
      <c r="C51" s="94">
        <v>33</v>
      </c>
      <c r="D51" s="94">
        <v>55</v>
      </c>
      <c r="E51" s="94">
        <v>44</v>
      </c>
      <c r="F51" s="22">
        <v>13</v>
      </c>
      <c r="G51" s="82">
        <v>31</v>
      </c>
      <c r="H51" s="82">
        <v>44</v>
      </c>
      <c r="I51" s="82">
        <v>20</v>
      </c>
      <c r="J51" s="22">
        <v>24</v>
      </c>
      <c r="K51" s="22">
        <v>0</v>
      </c>
      <c r="L51" s="82">
        <v>0</v>
      </c>
      <c r="M51" s="82">
        <v>0</v>
      </c>
      <c r="N51" s="82">
        <v>0</v>
      </c>
      <c r="O51" s="22">
        <v>0</v>
      </c>
      <c r="P51" s="22">
        <v>0</v>
      </c>
      <c r="Q51" s="8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</row>
    <row r="52" spans="1:22" ht="16.5">
      <c r="A52" s="26" t="s">
        <v>212</v>
      </c>
      <c r="B52" s="82">
        <v>197</v>
      </c>
      <c r="C52" s="82">
        <v>92</v>
      </c>
      <c r="D52" s="82">
        <v>105</v>
      </c>
      <c r="E52" s="22">
        <v>47</v>
      </c>
      <c r="F52" s="83">
        <v>19</v>
      </c>
      <c r="G52" s="83">
        <v>28</v>
      </c>
      <c r="H52" s="22">
        <v>45</v>
      </c>
      <c r="I52" s="83">
        <v>17</v>
      </c>
      <c r="J52" s="83">
        <v>28</v>
      </c>
      <c r="K52" s="22">
        <v>52</v>
      </c>
      <c r="L52" s="83">
        <v>26</v>
      </c>
      <c r="M52" s="83">
        <v>26</v>
      </c>
      <c r="N52" s="22">
        <v>49</v>
      </c>
      <c r="O52" s="83">
        <v>27</v>
      </c>
      <c r="P52" s="83">
        <v>22</v>
      </c>
      <c r="Q52" s="22">
        <v>0</v>
      </c>
      <c r="R52" s="82">
        <v>0</v>
      </c>
      <c r="S52" s="82">
        <v>0</v>
      </c>
      <c r="T52" s="22">
        <v>2</v>
      </c>
      <c r="U52" s="22">
        <v>2</v>
      </c>
      <c r="V52" s="22">
        <v>0</v>
      </c>
    </row>
    <row r="53" spans="1:22" ht="16.5">
      <c r="A53" s="7" t="s">
        <v>213</v>
      </c>
      <c r="B53" s="82">
        <v>203</v>
      </c>
      <c r="C53" s="82">
        <v>88</v>
      </c>
      <c r="D53" s="82">
        <v>115</v>
      </c>
      <c r="E53" s="22">
        <v>51</v>
      </c>
      <c r="F53" s="22">
        <v>22</v>
      </c>
      <c r="G53" s="22">
        <v>29</v>
      </c>
      <c r="H53" s="22">
        <v>47</v>
      </c>
      <c r="I53" s="22">
        <v>22</v>
      </c>
      <c r="J53" s="22">
        <v>25</v>
      </c>
      <c r="K53" s="22">
        <v>54</v>
      </c>
      <c r="L53" s="22">
        <v>23</v>
      </c>
      <c r="M53" s="22">
        <v>31</v>
      </c>
      <c r="N53" s="22">
        <v>49</v>
      </c>
      <c r="O53" s="22">
        <v>21</v>
      </c>
      <c r="P53" s="22">
        <v>28</v>
      </c>
      <c r="Q53" s="22">
        <v>0</v>
      </c>
      <c r="R53" s="22">
        <v>0</v>
      </c>
      <c r="S53" s="22">
        <v>0</v>
      </c>
      <c r="T53" s="22">
        <v>2</v>
      </c>
      <c r="U53" s="22">
        <v>0</v>
      </c>
      <c r="V53" s="22">
        <v>2</v>
      </c>
    </row>
    <row r="54" spans="1:22" ht="16.5">
      <c r="A54" s="26" t="s">
        <v>214</v>
      </c>
      <c r="B54" s="82">
        <v>211</v>
      </c>
      <c r="C54" s="82">
        <v>87</v>
      </c>
      <c r="D54" s="82">
        <v>124</v>
      </c>
      <c r="E54" s="22">
        <v>54</v>
      </c>
      <c r="F54" s="83">
        <v>20</v>
      </c>
      <c r="G54" s="83">
        <v>34</v>
      </c>
      <c r="H54" s="22">
        <v>55</v>
      </c>
      <c r="I54" s="83">
        <v>24</v>
      </c>
      <c r="J54" s="83">
        <v>31</v>
      </c>
      <c r="K54" s="22">
        <v>53</v>
      </c>
      <c r="L54" s="83">
        <v>19</v>
      </c>
      <c r="M54" s="83">
        <v>34</v>
      </c>
      <c r="N54" s="22">
        <v>49</v>
      </c>
      <c r="O54" s="83">
        <v>24</v>
      </c>
      <c r="P54" s="83">
        <v>25</v>
      </c>
      <c r="Q54" s="22">
        <v>0</v>
      </c>
      <c r="R54" s="82">
        <v>0</v>
      </c>
      <c r="S54" s="82">
        <v>0</v>
      </c>
      <c r="T54" s="22">
        <v>0</v>
      </c>
      <c r="U54" s="22">
        <v>0</v>
      </c>
      <c r="V54" s="22">
        <v>0</v>
      </c>
    </row>
    <row r="55" spans="1:22" ht="16.5">
      <c r="A55" s="26" t="s">
        <v>215</v>
      </c>
      <c r="B55" s="82">
        <v>199</v>
      </c>
      <c r="C55" s="82">
        <v>140</v>
      </c>
      <c r="D55" s="82">
        <v>59</v>
      </c>
      <c r="E55" s="22">
        <v>50</v>
      </c>
      <c r="F55" s="83">
        <v>34</v>
      </c>
      <c r="G55" s="83">
        <v>16</v>
      </c>
      <c r="H55" s="22">
        <v>51</v>
      </c>
      <c r="I55" s="83">
        <v>38</v>
      </c>
      <c r="J55" s="83">
        <v>13</v>
      </c>
      <c r="K55" s="22">
        <v>47</v>
      </c>
      <c r="L55" s="83">
        <v>32</v>
      </c>
      <c r="M55" s="83">
        <v>15</v>
      </c>
      <c r="N55" s="22">
        <v>48</v>
      </c>
      <c r="O55" s="83">
        <v>33</v>
      </c>
      <c r="P55" s="83">
        <v>15</v>
      </c>
      <c r="Q55" s="22">
        <v>0</v>
      </c>
      <c r="R55" s="83">
        <v>0</v>
      </c>
      <c r="S55" s="83">
        <v>0</v>
      </c>
      <c r="T55" s="22">
        <v>3</v>
      </c>
      <c r="U55" s="22">
        <v>3</v>
      </c>
      <c r="V55" s="22">
        <v>0</v>
      </c>
    </row>
    <row r="56" spans="1:22" ht="16.5">
      <c r="A56" s="7" t="s">
        <v>216</v>
      </c>
      <c r="B56" s="82">
        <v>194</v>
      </c>
      <c r="C56" s="82">
        <v>79</v>
      </c>
      <c r="D56" s="82">
        <v>115</v>
      </c>
      <c r="E56" s="22">
        <v>45</v>
      </c>
      <c r="F56" s="22">
        <v>18</v>
      </c>
      <c r="G56" s="22">
        <v>27</v>
      </c>
      <c r="H56" s="22">
        <v>57</v>
      </c>
      <c r="I56" s="22">
        <v>25</v>
      </c>
      <c r="J56" s="22">
        <v>32</v>
      </c>
      <c r="K56" s="22">
        <v>52</v>
      </c>
      <c r="L56" s="22">
        <v>17</v>
      </c>
      <c r="M56" s="22">
        <v>35</v>
      </c>
      <c r="N56" s="22">
        <v>40</v>
      </c>
      <c r="O56" s="22">
        <v>19</v>
      </c>
      <c r="P56" s="22">
        <v>21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</row>
    <row r="57" spans="1:22" ht="16.5">
      <c r="A57" s="26"/>
      <c r="B57" s="82">
        <f aca="true" t="shared" si="5" ref="B57:P57">SUM(B51:B56)</f>
        <v>1092</v>
      </c>
      <c r="C57" s="82">
        <f t="shared" si="5"/>
        <v>519</v>
      </c>
      <c r="D57" s="82">
        <f t="shared" si="5"/>
        <v>573</v>
      </c>
      <c r="E57" s="82">
        <f>SUM(E51:E56)</f>
        <v>291</v>
      </c>
      <c r="F57" s="82">
        <f t="shared" si="5"/>
        <v>126</v>
      </c>
      <c r="G57" s="82">
        <f t="shared" si="5"/>
        <v>165</v>
      </c>
      <c r="H57" s="82">
        <f t="shared" si="5"/>
        <v>299</v>
      </c>
      <c r="I57" s="82">
        <f t="shared" si="5"/>
        <v>146</v>
      </c>
      <c r="J57" s="82">
        <f t="shared" si="5"/>
        <v>153</v>
      </c>
      <c r="K57" s="82">
        <f t="shared" si="5"/>
        <v>258</v>
      </c>
      <c r="L57" s="82">
        <f t="shared" si="5"/>
        <v>117</v>
      </c>
      <c r="M57" s="82">
        <f t="shared" si="5"/>
        <v>141</v>
      </c>
      <c r="N57" s="82">
        <f t="shared" si="5"/>
        <v>235</v>
      </c>
      <c r="O57" s="82">
        <f t="shared" si="5"/>
        <v>124</v>
      </c>
      <c r="P57" s="82">
        <f t="shared" si="5"/>
        <v>111</v>
      </c>
      <c r="Q57" s="82">
        <v>0</v>
      </c>
      <c r="R57" s="82">
        <v>0</v>
      </c>
      <c r="S57" s="82">
        <v>0</v>
      </c>
      <c r="T57" s="82">
        <f>SUM(T51:T56)</f>
        <v>7</v>
      </c>
      <c r="U57" s="82">
        <f>SUM(U51:U56)</f>
        <v>5</v>
      </c>
      <c r="V57" s="82">
        <f>SUM(V51:V56)</f>
        <v>2</v>
      </c>
    </row>
    <row r="58" spans="1:22" ht="16.5">
      <c r="A58" s="84" t="s">
        <v>250</v>
      </c>
      <c r="B58" s="83">
        <v>7670</v>
      </c>
      <c r="C58" s="83">
        <v>3963</v>
      </c>
      <c r="D58" s="83">
        <v>3707</v>
      </c>
      <c r="E58" s="83">
        <v>1886</v>
      </c>
      <c r="F58" s="83">
        <v>947</v>
      </c>
      <c r="G58" s="83">
        <v>939</v>
      </c>
      <c r="H58" s="83">
        <v>1915</v>
      </c>
      <c r="I58" s="83">
        <v>984</v>
      </c>
      <c r="J58" s="83">
        <v>931</v>
      </c>
      <c r="K58" s="83">
        <v>1861</v>
      </c>
      <c r="L58" s="83">
        <v>934</v>
      </c>
      <c r="M58" s="83">
        <v>927</v>
      </c>
      <c r="N58" s="83">
        <v>1813</v>
      </c>
      <c r="O58" s="83">
        <v>967</v>
      </c>
      <c r="P58" s="83">
        <v>846</v>
      </c>
      <c r="Q58" s="22">
        <v>45</v>
      </c>
      <c r="R58" s="83">
        <v>21</v>
      </c>
      <c r="S58" s="83">
        <v>24</v>
      </c>
      <c r="T58" s="83">
        <v>148</v>
      </c>
      <c r="U58" s="83">
        <v>109</v>
      </c>
      <c r="V58" s="83">
        <v>39</v>
      </c>
    </row>
    <row r="60" ht="19.5">
      <c r="A60" s="96"/>
    </row>
  </sheetData>
  <sheetProtection/>
  <mergeCells count="11">
    <mergeCell ref="Q3:S3"/>
    <mergeCell ref="T3:V3"/>
    <mergeCell ref="A2:V2"/>
    <mergeCell ref="A1:P1"/>
    <mergeCell ref="Q1:V1"/>
    <mergeCell ref="A3:A4"/>
    <mergeCell ref="B3:D3"/>
    <mergeCell ref="E3:G3"/>
    <mergeCell ref="H3:J3"/>
    <mergeCell ref="K3:M3"/>
    <mergeCell ref="N3:P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63"/>
  <sheetViews>
    <sheetView zoomScalePageLayoutView="0" workbookViewId="0" topLeftCell="A1">
      <selection activeCell="A1" sqref="A1:AB61"/>
    </sheetView>
  </sheetViews>
  <sheetFormatPr defaultColWidth="9.00390625" defaultRowHeight="16.5"/>
  <cols>
    <col min="1" max="1" width="23.00390625" style="0" customWidth="1"/>
    <col min="2" max="2" width="5.875" style="0" customWidth="1"/>
    <col min="3" max="3" width="5.25390625" style="0" customWidth="1"/>
    <col min="4" max="4" width="4.875" style="0" customWidth="1"/>
    <col min="5" max="5" width="6.00390625" style="0" customWidth="1"/>
    <col min="6" max="6" width="5.125" style="0" customWidth="1"/>
    <col min="7" max="7" width="5.625" style="0" customWidth="1"/>
    <col min="8" max="8" width="5.75390625" style="0" customWidth="1"/>
    <col min="9" max="9" width="5.00390625" style="0" customWidth="1"/>
    <col min="10" max="10" width="4.50390625" style="0" customWidth="1"/>
    <col min="11" max="11" width="6.00390625" style="0" customWidth="1"/>
    <col min="12" max="12" width="4.50390625" style="0" customWidth="1"/>
    <col min="13" max="13" width="4.875" style="0" customWidth="1"/>
    <col min="14" max="14" width="5.00390625" style="0" customWidth="1"/>
    <col min="15" max="15" width="4.375" style="0" customWidth="1"/>
    <col min="16" max="16" width="4.25390625" style="0" customWidth="1"/>
    <col min="17" max="17" width="5.125" style="0" customWidth="1"/>
    <col min="18" max="19" width="4.25390625" style="0" customWidth="1"/>
    <col min="20" max="20" width="5.125" style="0" customWidth="1"/>
    <col min="21" max="21" width="4.25390625" style="0" customWidth="1"/>
    <col min="22" max="22" width="4.125" style="0" customWidth="1"/>
    <col min="23" max="23" width="5.00390625" style="0" customWidth="1"/>
    <col min="24" max="24" width="4.375" style="0" customWidth="1"/>
    <col min="25" max="25" width="4.125" style="0" customWidth="1"/>
    <col min="26" max="26" width="5.125" style="0" customWidth="1"/>
    <col min="27" max="28" width="4.375" style="0" customWidth="1"/>
  </cols>
  <sheetData>
    <row r="1" spans="1:20" ht="21">
      <c r="A1" s="126" t="s">
        <v>251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7" t="s">
        <v>253</v>
      </c>
      <c r="N1" s="127"/>
      <c r="O1" s="127"/>
      <c r="P1" s="127"/>
      <c r="Q1" s="128"/>
      <c r="R1" s="1"/>
      <c r="S1" s="1"/>
      <c r="T1" s="1"/>
    </row>
    <row r="2" spans="1:28" ht="16.5">
      <c r="A2" s="118" t="s">
        <v>262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</row>
    <row r="3" spans="1:28" ht="16.5">
      <c r="A3" s="130" t="s">
        <v>169</v>
      </c>
      <c r="B3" s="122" t="s">
        <v>252</v>
      </c>
      <c r="C3" s="122"/>
      <c r="D3" s="122"/>
      <c r="E3" s="122" t="s">
        <v>42</v>
      </c>
      <c r="F3" s="122"/>
      <c r="G3" s="122"/>
      <c r="H3" s="122" t="s">
        <v>43</v>
      </c>
      <c r="I3" s="122"/>
      <c r="J3" s="122"/>
      <c r="K3" s="122" t="s">
        <v>44</v>
      </c>
      <c r="L3" s="122"/>
      <c r="M3" s="122"/>
      <c r="N3" s="122" t="s">
        <v>45</v>
      </c>
      <c r="O3" s="122"/>
      <c r="P3" s="122"/>
      <c r="Q3" s="122" t="s">
        <v>165</v>
      </c>
      <c r="R3" s="122"/>
      <c r="S3" s="122"/>
      <c r="T3" s="122" t="s">
        <v>166</v>
      </c>
      <c r="U3" s="122"/>
      <c r="V3" s="122"/>
      <c r="W3" s="122" t="s">
        <v>167</v>
      </c>
      <c r="X3" s="122"/>
      <c r="Y3" s="122"/>
      <c r="Z3" s="123" t="s">
        <v>162</v>
      </c>
      <c r="AA3" s="124"/>
      <c r="AB3" s="125"/>
    </row>
    <row r="4" spans="1:28" ht="16.5">
      <c r="A4" s="130"/>
      <c r="B4" s="27" t="s">
        <v>47</v>
      </c>
      <c r="C4" s="27" t="s">
        <v>2</v>
      </c>
      <c r="D4" s="27" t="s">
        <v>3</v>
      </c>
      <c r="E4" s="27" t="s">
        <v>1</v>
      </c>
      <c r="F4" s="27" t="s">
        <v>2</v>
      </c>
      <c r="G4" s="27" t="s">
        <v>3</v>
      </c>
      <c r="H4" s="27" t="s">
        <v>1</v>
      </c>
      <c r="I4" s="27" t="s">
        <v>2</v>
      </c>
      <c r="J4" s="27" t="s">
        <v>3</v>
      </c>
      <c r="K4" s="27" t="s">
        <v>1</v>
      </c>
      <c r="L4" s="27" t="s">
        <v>2</v>
      </c>
      <c r="M4" s="27" t="s">
        <v>3</v>
      </c>
      <c r="N4" s="27" t="s">
        <v>168</v>
      </c>
      <c r="O4" s="27" t="s">
        <v>2</v>
      </c>
      <c r="P4" s="27" t="s">
        <v>3</v>
      </c>
      <c r="Q4" s="27" t="s">
        <v>168</v>
      </c>
      <c r="R4" s="27" t="s">
        <v>2</v>
      </c>
      <c r="S4" s="27" t="s">
        <v>3</v>
      </c>
      <c r="T4" s="27" t="s">
        <v>168</v>
      </c>
      <c r="U4" s="27" t="s">
        <v>160</v>
      </c>
      <c r="V4" s="27" t="s">
        <v>3</v>
      </c>
      <c r="W4" s="27" t="s">
        <v>168</v>
      </c>
      <c r="X4" s="27" t="s">
        <v>160</v>
      </c>
      <c r="Y4" s="27" t="s">
        <v>3</v>
      </c>
      <c r="Z4" s="27" t="s">
        <v>168</v>
      </c>
      <c r="AA4" s="27" t="s">
        <v>160</v>
      </c>
      <c r="AB4" s="27" t="s">
        <v>3</v>
      </c>
    </row>
    <row r="5" spans="1:28" ht="16.5">
      <c r="A5" s="56" t="s">
        <v>6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78"/>
      <c r="R5" s="78"/>
      <c r="S5" s="78"/>
      <c r="T5" s="78"/>
      <c r="U5" s="76"/>
      <c r="V5" s="76"/>
      <c r="W5" s="76"/>
      <c r="X5" s="76"/>
      <c r="Y5" s="76"/>
      <c r="Z5" s="76"/>
      <c r="AA5" s="76"/>
      <c r="AB5" s="76"/>
    </row>
    <row r="6" spans="1:28" ht="16.5">
      <c r="A6" s="31" t="s">
        <v>51</v>
      </c>
      <c r="B6" s="7">
        <f>SUM(C6,D6)</f>
        <v>38</v>
      </c>
      <c r="C6" s="7">
        <f>SUM(F6,I6,L6,O6)</f>
        <v>19</v>
      </c>
      <c r="D6" s="7">
        <f>SUM(G6,J6,M6,P6)</f>
        <v>19</v>
      </c>
      <c r="E6" s="7">
        <f>SUM(G6,F6)</f>
        <v>13</v>
      </c>
      <c r="F6" s="7">
        <v>7</v>
      </c>
      <c r="G6" s="7">
        <v>6</v>
      </c>
      <c r="H6" s="7">
        <f>SUM(J6,I6)</f>
        <v>13</v>
      </c>
      <c r="I6" s="7">
        <v>6</v>
      </c>
      <c r="J6" s="7">
        <v>7</v>
      </c>
      <c r="K6" s="7">
        <f>SUM(L6,M6)</f>
        <v>9</v>
      </c>
      <c r="L6" s="7">
        <v>3</v>
      </c>
      <c r="M6" s="7">
        <v>6</v>
      </c>
      <c r="N6" s="7">
        <f>SUM(P6,O6)</f>
        <v>3</v>
      </c>
      <c r="O6" s="7">
        <v>3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9">
        <v>0</v>
      </c>
      <c r="V6" s="79">
        <v>0</v>
      </c>
      <c r="W6" s="79">
        <v>0</v>
      </c>
      <c r="X6" s="79">
        <v>0</v>
      </c>
      <c r="Y6" s="79">
        <v>0</v>
      </c>
      <c r="Z6" s="79">
        <v>0</v>
      </c>
      <c r="AA6" s="79">
        <v>0</v>
      </c>
      <c r="AB6" s="79">
        <v>0</v>
      </c>
    </row>
    <row r="7" spans="1:28" ht="16.5">
      <c r="A7" s="31" t="s">
        <v>56</v>
      </c>
      <c r="B7" s="7">
        <f aca="true" t="shared" si="0" ref="B7:B60">SUM(C7,D7)</f>
        <v>46</v>
      </c>
      <c r="C7" s="7">
        <f aca="true" t="shared" si="1" ref="C7:D60">SUM(F7,I7,L7,O7)</f>
        <v>15</v>
      </c>
      <c r="D7" s="7">
        <f t="shared" si="1"/>
        <v>31</v>
      </c>
      <c r="E7" s="7">
        <f>SUM(G7,F7)</f>
        <v>15</v>
      </c>
      <c r="F7" s="7">
        <v>8</v>
      </c>
      <c r="G7" s="7">
        <v>7</v>
      </c>
      <c r="H7" s="7">
        <f aca="true" t="shared" si="2" ref="H7:H59">SUM(J7,I7)</f>
        <v>13</v>
      </c>
      <c r="I7" s="7">
        <v>4</v>
      </c>
      <c r="J7" s="7">
        <v>9</v>
      </c>
      <c r="K7" s="7">
        <f aca="true" t="shared" si="3" ref="K7:K59">SUM(L7,M7)</f>
        <v>14</v>
      </c>
      <c r="L7" s="7">
        <v>3</v>
      </c>
      <c r="M7" s="7">
        <v>11</v>
      </c>
      <c r="N7" s="7">
        <f aca="true" t="shared" si="4" ref="N7:N59">SUM(P7,O7)</f>
        <v>4</v>
      </c>
      <c r="O7" s="7">
        <v>0</v>
      </c>
      <c r="P7" s="7">
        <v>4</v>
      </c>
      <c r="Q7" s="7">
        <v>0</v>
      </c>
      <c r="R7" s="7">
        <v>0</v>
      </c>
      <c r="S7" s="7">
        <v>0</v>
      </c>
      <c r="T7" s="7">
        <v>0</v>
      </c>
      <c r="U7" s="79">
        <v>0</v>
      </c>
      <c r="V7" s="79">
        <v>0</v>
      </c>
      <c r="W7" s="79">
        <v>0</v>
      </c>
      <c r="X7" s="79">
        <v>0</v>
      </c>
      <c r="Y7" s="79">
        <v>0</v>
      </c>
      <c r="Z7" s="79">
        <v>0</v>
      </c>
      <c r="AA7" s="79">
        <v>0</v>
      </c>
      <c r="AB7" s="79">
        <v>0</v>
      </c>
    </row>
    <row r="8" spans="1:28" ht="16.5">
      <c r="A8" s="31" t="s">
        <v>170</v>
      </c>
      <c r="B8" s="7">
        <f t="shared" si="0"/>
        <v>38</v>
      </c>
      <c r="C8" s="7">
        <f t="shared" si="1"/>
        <v>22</v>
      </c>
      <c r="D8" s="7">
        <v>16</v>
      </c>
      <c r="E8" s="7">
        <f aca="true" t="shared" si="5" ref="E8:E59">SUM(G8,F8)</f>
        <v>17</v>
      </c>
      <c r="F8" s="7">
        <v>11</v>
      </c>
      <c r="G8" s="7">
        <v>6</v>
      </c>
      <c r="H8" s="7">
        <f t="shared" si="2"/>
        <v>14</v>
      </c>
      <c r="I8" s="7">
        <v>8</v>
      </c>
      <c r="J8" s="7">
        <v>6</v>
      </c>
      <c r="K8" s="7">
        <f t="shared" si="3"/>
        <v>6</v>
      </c>
      <c r="L8" s="7">
        <v>3</v>
      </c>
      <c r="M8" s="7">
        <v>3</v>
      </c>
      <c r="N8" s="7">
        <f t="shared" si="4"/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9">
        <v>0</v>
      </c>
      <c r="V8" s="79">
        <v>0</v>
      </c>
      <c r="W8" s="79">
        <v>0</v>
      </c>
      <c r="X8" s="79">
        <v>0</v>
      </c>
      <c r="Y8" s="79">
        <v>0</v>
      </c>
      <c r="Z8" s="79">
        <v>1</v>
      </c>
      <c r="AA8" s="79">
        <v>0</v>
      </c>
      <c r="AB8" s="79">
        <v>1</v>
      </c>
    </row>
    <row r="9" spans="1:28" ht="16.5">
      <c r="A9" s="31" t="s">
        <v>52</v>
      </c>
      <c r="B9" s="7">
        <v>34</v>
      </c>
      <c r="C9" s="7">
        <v>17</v>
      </c>
      <c r="D9" s="7">
        <f t="shared" si="1"/>
        <v>17</v>
      </c>
      <c r="E9" s="7">
        <f t="shared" si="5"/>
        <v>10</v>
      </c>
      <c r="F9" s="7">
        <v>5</v>
      </c>
      <c r="G9" s="7">
        <v>5</v>
      </c>
      <c r="H9" s="7">
        <f t="shared" si="2"/>
        <v>10</v>
      </c>
      <c r="I9" s="7">
        <v>3</v>
      </c>
      <c r="J9" s="7">
        <v>7</v>
      </c>
      <c r="K9" s="7">
        <f t="shared" si="3"/>
        <v>5</v>
      </c>
      <c r="L9" s="7">
        <v>2</v>
      </c>
      <c r="M9" s="7">
        <v>3</v>
      </c>
      <c r="N9" s="7">
        <f t="shared" si="4"/>
        <v>4</v>
      </c>
      <c r="O9" s="7">
        <v>2</v>
      </c>
      <c r="P9" s="7">
        <v>2</v>
      </c>
      <c r="Q9" s="7">
        <v>0</v>
      </c>
      <c r="R9" s="7">
        <v>0</v>
      </c>
      <c r="S9" s="7">
        <v>0</v>
      </c>
      <c r="T9" s="7">
        <v>0</v>
      </c>
      <c r="U9" s="79">
        <v>0</v>
      </c>
      <c r="V9" s="79">
        <v>0</v>
      </c>
      <c r="W9" s="79">
        <v>0</v>
      </c>
      <c r="X9" s="79">
        <v>0</v>
      </c>
      <c r="Y9" s="79">
        <v>0</v>
      </c>
      <c r="Z9" s="79">
        <v>5</v>
      </c>
      <c r="AA9" s="79">
        <v>5</v>
      </c>
      <c r="AB9" s="79">
        <v>0</v>
      </c>
    </row>
    <row r="10" spans="1:28" ht="16.5">
      <c r="A10" s="31" t="s">
        <v>53</v>
      </c>
      <c r="B10" s="7">
        <v>25</v>
      </c>
      <c r="C10" s="7">
        <v>14</v>
      </c>
      <c r="D10" s="7">
        <f t="shared" si="1"/>
        <v>11</v>
      </c>
      <c r="E10" s="7">
        <f t="shared" si="5"/>
        <v>12</v>
      </c>
      <c r="F10" s="7">
        <v>8</v>
      </c>
      <c r="G10" s="7">
        <v>4</v>
      </c>
      <c r="H10" s="7">
        <f t="shared" si="2"/>
        <v>10</v>
      </c>
      <c r="I10" s="7">
        <v>4</v>
      </c>
      <c r="J10" s="7">
        <v>6</v>
      </c>
      <c r="K10" s="7">
        <v>2</v>
      </c>
      <c r="L10" s="7">
        <v>1</v>
      </c>
      <c r="M10" s="7">
        <v>1</v>
      </c>
      <c r="N10" s="7">
        <v>1</v>
      </c>
      <c r="O10" s="7">
        <v>1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9">
        <v>0</v>
      </c>
      <c r="V10" s="79">
        <v>0</v>
      </c>
      <c r="W10" s="79">
        <v>0</v>
      </c>
      <c r="X10" s="79">
        <v>0</v>
      </c>
      <c r="Y10" s="79">
        <v>0</v>
      </c>
      <c r="Z10" s="79">
        <v>0</v>
      </c>
      <c r="AA10" s="79">
        <v>0</v>
      </c>
      <c r="AB10" s="79">
        <v>0</v>
      </c>
    </row>
    <row r="11" spans="1:28" ht="16.5">
      <c r="A11" s="31" t="s">
        <v>54</v>
      </c>
      <c r="B11" s="7">
        <f t="shared" si="0"/>
        <v>41</v>
      </c>
      <c r="C11" s="7">
        <f t="shared" si="1"/>
        <v>23</v>
      </c>
      <c r="D11" s="7">
        <f t="shared" si="1"/>
        <v>18</v>
      </c>
      <c r="E11" s="7">
        <f t="shared" si="5"/>
        <v>16</v>
      </c>
      <c r="F11" s="7">
        <v>11</v>
      </c>
      <c r="G11" s="7">
        <v>5</v>
      </c>
      <c r="H11" s="7">
        <f t="shared" si="2"/>
        <v>19</v>
      </c>
      <c r="I11" s="7">
        <v>9</v>
      </c>
      <c r="J11" s="7">
        <v>10</v>
      </c>
      <c r="K11" s="7">
        <v>6</v>
      </c>
      <c r="L11" s="7">
        <v>3</v>
      </c>
      <c r="M11" s="7">
        <v>3</v>
      </c>
      <c r="N11" s="7">
        <f t="shared" si="4"/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9">
        <v>0</v>
      </c>
      <c r="V11" s="79">
        <v>0</v>
      </c>
      <c r="W11" s="79">
        <v>0</v>
      </c>
      <c r="X11" s="79">
        <v>0</v>
      </c>
      <c r="Y11" s="79">
        <v>0</v>
      </c>
      <c r="Z11" s="79">
        <v>0</v>
      </c>
      <c r="AA11" s="79">
        <v>0</v>
      </c>
      <c r="AB11" s="79">
        <v>0</v>
      </c>
    </row>
    <row r="12" spans="1:28" ht="16.5">
      <c r="A12" s="31" t="s">
        <v>58</v>
      </c>
      <c r="B12" s="7">
        <f t="shared" si="0"/>
        <v>2</v>
      </c>
      <c r="C12" s="7">
        <f t="shared" si="1"/>
        <v>2</v>
      </c>
      <c r="D12" s="7">
        <f t="shared" si="1"/>
        <v>0</v>
      </c>
      <c r="E12" s="7">
        <f t="shared" si="5"/>
        <v>0</v>
      </c>
      <c r="F12" s="7">
        <v>0</v>
      </c>
      <c r="G12" s="7">
        <v>0</v>
      </c>
      <c r="H12" s="7">
        <f t="shared" si="2"/>
        <v>0</v>
      </c>
      <c r="I12" s="7">
        <v>0</v>
      </c>
      <c r="J12" s="7">
        <v>0</v>
      </c>
      <c r="K12" s="7">
        <f t="shared" si="3"/>
        <v>0</v>
      </c>
      <c r="L12" s="7">
        <v>0</v>
      </c>
      <c r="M12" s="7">
        <v>0</v>
      </c>
      <c r="N12" s="7">
        <v>2</v>
      </c>
      <c r="O12" s="7">
        <v>2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  <c r="AA12" s="79">
        <v>0</v>
      </c>
      <c r="AB12" s="79">
        <v>0</v>
      </c>
    </row>
    <row r="13" spans="1:28" ht="16.5">
      <c r="A13" s="31" t="s">
        <v>55</v>
      </c>
      <c r="B13" s="7">
        <f t="shared" si="0"/>
        <v>31</v>
      </c>
      <c r="C13" s="7">
        <f t="shared" si="1"/>
        <v>17</v>
      </c>
      <c r="D13" s="7">
        <f t="shared" si="1"/>
        <v>14</v>
      </c>
      <c r="E13" s="7">
        <f t="shared" si="5"/>
        <v>14</v>
      </c>
      <c r="F13" s="7">
        <v>7</v>
      </c>
      <c r="G13" s="7">
        <v>7</v>
      </c>
      <c r="H13" s="7">
        <f t="shared" si="2"/>
        <v>11</v>
      </c>
      <c r="I13" s="7">
        <v>6</v>
      </c>
      <c r="J13" s="7">
        <v>5</v>
      </c>
      <c r="K13" s="7">
        <f t="shared" si="3"/>
        <v>4</v>
      </c>
      <c r="L13" s="7">
        <v>3</v>
      </c>
      <c r="M13" s="7">
        <v>1</v>
      </c>
      <c r="N13" s="7">
        <f t="shared" si="4"/>
        <v>2</v>
      </c>
      <c r="O13" s="7">
        <v>1</v>
      </c>
      <c r="P13" s="7">
        <v>1</v>
      </c>
      <c r="Q13" s="7">
        <v>0</v>
      </c>
      <c r="R13" s="7">
        <v>0</v>
      </c>
      <c r="S13" s="7">
        <v>0</v>
      </c>
      <c r="T13" s="7">
        <v>0</v>
      </c>
      <c r="U13" s="79">
        <v>0</v>
      </c>
      <c r="V13" s="79">
        <v>0</v>
      </c>
      <c r="W13" s="79">
        <v>0</v>
      </c>
      <c r="X13" s="79">
        <v>0</v>
      </c>
      <c r="Y13" s="79">
        <v>0</v>
      </c>
      <c r="Z13" s="79">
        <v>0</v>
      </c>
      <c r="AA13" s="79">
        <v>0</v>
      </c>
      <c r="AB13" s="79">
        <v>0</v>
      </c>
    </row>
    <row r="14" spans="1:28" ht="16.5">
      <c r="A14" s="31"/>
      <c r="B14" s="7">
        <v>255</v>
      </c>
      <c r="C14" s="7">
        <v>129</v>
      </c>
      <c r="D14" s="7">
        <v>126</v>
      </c>
      <c r="E14" s="7">
        <f>SUM(E6:E13)</f>
        <v>97</v>
      </c>
      <c r="F14" s="7">
        <f aca="true" t="shared" si="6" ref="F14:P14">SUM(F6:F13)</f>
        <v>57</v>
      </c>
      <c r="G14" s="7">
        <f t="shared" si="6"/>
        <v>40</v>
      </c>
      <c r="H14" s="7">
        <f t="shared" si="6"/>
        <v>90</v>
      </c>
      <c r="I14" s="7">
        <f t="shared" si="6"/>
        <v>40</v>
      </c>
      <c r="J14" s="7">
        <f t="shared" si="6"/>
        <v>50</v>
      </c>
      <c r="K14" s="7">
        <f t="shared" si="6"/>
        <v>46</v>
      </c>
      <c r="L14" s="7">
        <f t="shared" si="6"/>
        <v>18</v>
      </c>
      <c r="M14" s="7">
        <f>SUM(M6:M13)</f>
        <v>28</v>
      </c>
      <c r="N14" s="7">
        <f t="shared" si="6"/>
        <v>16</v>
      </c>
      <c r="O14" s="7">
        <f t="shared" si="6"/>
        <v>9</v>
      </c>
      <c r="P14" s="7">
        <f t="shared" si="6"/>
        <v>7</v>
      </c>
      <c r="Q14" s="7">
        <v>0</v>
      </c>
      <c r="R14" s="7">
        <v>0</v>
      </c>
      <c r="S14" s="7">
        <v>0</v>
      </c>
      <c r="T14" s="7">
        <v>0</v>
      </c>
      <c r="U14" s="79">
        <v>0</v>
      </c>
      <c r="V14" s="79">
        <v>0</v>
      </c>
      <c r="W14" s="79">
        <v>0</v>
      </c>
      <c r="X14" s="79">
        <v>0</v>
      </c>
      <c r="Y14" s="79">
        <v>0</v>
      </c>
      <c r="Z14" s="79">
        <v>6</v>
      </c>
      <c r="AA14" s="79">
        <v>5</v>
      </c>
      <c r="AB14" s="79">
        <v>1</v>
      </c>
    </row>
    <row r="15" spans="1:28" ht="16.5">
      <c r="A15" s="56" t="s">
        <v>114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9"/>
      <c r="V15" s="79"/>
      <c r="W15" s="79"/>
      <c r="X15" s="79"/>
      <c r="Y15" s="79"/>
      <c r="Z15" s="79"/>
      <c r="AA15" s="79"/>
      <c r="AB15" s="79"/>
    </row>
    <row r="16" spans="1:28" ht="16.5">
      <c r="A16" s="31" t="s">
        <v>61</v>
      </c>
      <c r="B16" s="7">
        <f t="shared" si="0"/>
        <v>33</v>
      </c>
      <c r="C16" s="7">
        <f t="shared" si="1"/>
        <v>24</v>
      </c>
      <c r="D16" s="7">
        <f t="shared" si="1"/>
        <v>9</v>
      </c>
      <c r="E16" s="7">
        <f t="shared" si="5"/>
        <v>15</v>
      </c>
      <c r="F16" s="7">
        <v>10</v>
      </c>
      <c r="G16" s="7">
        <v>5</v>
      </c>
      <c r="H16" s="7">
        <f t="shared" si="2"/>
        <v>14</v>
      </c>
      <c r="I16" s="7">
        <v>11</v>
      </c>
      <c r="J16" s="7">
        <v>3</v>
      </c>
      <c r="K16" s="7">
        <f t="shared" si="3"/>
        <v>3</v>
      </c>
      <c r="L16" s="7">
        <v>2</v>
      </c>
      <c r="M16" s="7">
        <v>1</v>
      </c>
      <c r="N16" s="7">
        <f t="shared" si="4"/>
        <v>1</v>
      </c>
      <c r="O16" s="7">
        <v>1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9">
        <v>0</v>
      </c>
      <c r="V16" s="79">
        <v>0</v>
      </c>
      <c r="W16" s="79">
        <v>0</v>
      </c>
      <c r="X16" s="79">
        <v>0</v>
      </c>
      <c r="Y16" s="79">
        <v>0</v>
      </c>
      <c r="Z16" s="79">
        <v>0</v>
      </c>
      <c r="AA16" s="79">
        <v>0</v>
      </c>
      <c r="AB16" s="79">
        <v>0</v>
      </c>
    </row>
    <row r="17" spans="1:28" ht="16.5">
      <c r="A17" s="31" t="s">
        <v>121</v>
      </c>
      <c r="B17" s="7">
        <f t="shared" si="0"/>
        <v>34</v>
      </c>
      <c r="C17" s="7">
        <f t="shared" si="1"/>
        <v>30</v>
      </c>
      <c r="D17" s="7">
        <f t="shared" si="1"/>
        <v>4</v>
      </c>
      <c r="E17" s="7">
        <f t="shared" si="5"/>
        <v>19</v>
      </c>
      <c r="F17" s="7">
        <v>15</v>
      </c>
      <c r="G17" s="7">
        <v>4</v>
      </c>
      <c r="H17" s="7">
        <f t="shared" si="2"/>
        <v>12</v>
      </c>
      <c r="I17" s="7">
        <v>12</v>
      </c>
      <c r="J17" s="7">
        <v>0</v>
      </c>
      <c r="K17" s="7">
        <f t="shared" si="3"/>
        <v>3</v>
      </c>
      <c r="L17" s="7">
        <v>3</v>
      </c>
      <c r="M17" s="7">
        <v>0</v>
      </c>
      <c r="N17" s="7">
        <f t="shared" si="4"/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9">
        <v>0</v>
      </c>
      <c r="V17" s="79">
        <v>0</v>
      </c>
      <c r="W17" s="79">
        <v>0</v>
      </c>
      <c r="X17" s="79">
        <v>0</v>
      </c>
      <c r="Y17" s="79">
        <v>0</v>
      </c>
      <c r="Z17" s="79">
        <v>0</v>
      </c>
      <c r="AA17" s="79">
        <v>0</v>
      </c>
      <c r="AB17" s="79">
        <v>0</v>
      </c>
    </row>
    <row r="18" spans="1:28" ht="16.5">
      <c r="A18" s="31" t="s">
        <v>59</v>
      </c>
      <c r="B18" s="7">
        <f t="shared" si="0"/>
        <v>47</v>
      </c>
      <c r="C18" s="7">
        <f t="shared" si="1"/>
        <v>32</v>
      </c>
      <c r="D18" s="7">
        <f t="shared" si="1"/>
        <v>15</v>
      </c>
      <c r="E18" s="7">
        <f t="shared" si="5"/>
        <v>21</v>
      </c>
      <c r="F18" s="7">
        <v>15</v>
      </c>
      <c r="G18" s="7">
        <v>6</v>
      </c>
      <c r="H18" s="7">
        <f t="shared" si="2"/>
        <v>21</v>
      </c>
      <c r="I18" s="7">
        <v>14</v>
      </c>
      <c r="J18" s="7">
        <v>7</v>
      </c>
      <c r="K18" s="7">
        <f t="shared" si="3"/>
        <v>5</v>
      </c>
      <c r="L18" s="7">
        <v>3</v>
      </c>
      <c r="M18" s="7">
        <v>2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9">
        <v>0</v>
      </c>
      <c r="V18" s="79">
        <v>0</v>
      </c>
      <c r="W18" s="79">
        <v>0</v>
      </c>
      <c r="X18" s="79">
        <v>0</v>
      </c>
      <c r="Y18" s="79">
        <v>0</v>
      </c>
      <c r="Z18" s="79">
        <v>0</v>
      </c>
      <c r="AA18" s="79">
        <v>0</v>
      </c>
      <c r="AB18" s="79">
        <v>0</v>
      </c>
    </row>
    <row r="19" spans="1:28" ht="16.5">
      <c r="A19" s="31" t="s">
        <v>62</v>
      </c>
      <c r="B19" s="7">
        <f t="shared" si="0"/>
        <v>32</v>
      </c>
      <c r="C19" s="7">
        <f t="shared" si="1"/>
        <v>26</v>
      </c>
      <c r="D19" s="7">
        <f t="shared" si="1"/>
        <v>6</v>
      </c>
      <c r="E19" s="7">
        <f t="shared" si="5"/>
        <v>17</v>
      </c>
      <c r="F19" s="7">
        <v>15</v>
      </c>
      <c r="G19" s="7">
        <v>2</v>
      </c>
      <c r="H19" s="7">
        <f t="shared" si="2"/>
        <v>14</v>
      </c>
      <c r="I19" s="7">
        <v>10</v>
      </c>
      <c r="J19" s="7">
        <v>4</v>
      </c>
      <c r="K19" s="7">
        <f t="shared" si="3"/>
        <v>1</v>
      </c>
      <c r="L19" s="7">
        <v>1</v>
      </c>
      <c r="M19" s="7">
        <v>0</v>
      </c>
      <c r="N19" s="7">
        <f t="shared" si="4"/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9">
        <v>0</v>
      </c>
      <c r="V19" s="79">
        <v>0</v>
      </c>
      <c r="W19" s="79">
        <v>0</v>
      </c>
      <c r="X19" s="79">
        <v>0</v>
      </c>
      <c r="Y19" s="79">
        <v>0</v>
      </c>
      <c r="Z19" s="79">
        <v>0</v>
      </c>
      <c r="AA19" s="79">
        <v>0</v>
      </c>
      <c r="AB19" s="79">
        <v>0</v>
      </c>
    </row>
    <row r="20" spans="1:28" ht="16.5">
      <c r="A20" s="31" t="s">
        <v>63</v>
      </c>
      <c r="B20" s="7">
        <f t="shared" si="0"/>
        <v>39</v>
      </c>
      <c r="C20" s="7">
        <f t="shared" si="1"/>
        <v>30</v>
      </c>
      <c r="D20" s="7">
        <f t="shared" si="1"/>
        <v>9</v>
      </c>
      <c r="E20" s="7">
        <f t="shared" si="5"/>
        <v>17</v>
      </c>
      <c r="F20" s="7">
        <v>12</v>
      </c>
      <c r="G20" s="7">
        <v>5</v>
      </c>
      <c r="H20" s="7">
        <f t="shared" si="2"/>
        <v>16</v>
      </c>
      <c r="I20" s="7">
        <v>13</v>
      </c>
      <c r="J20" s="7">
        <v>3</v>
      </c>
      <c r="K20" s="7">
        <f t="shared" si="3"/>
        <v>4</v>
      </c>
      <c r="L20" s="7">
        <v>4</v>
      </c>
      <c r="M20" s="7">
        <v>0</v>
      </c>
      <c r="N20" s="7">
        <f t="shared" si="4"/>
        <v>2</v>
      </c>
      <c r="O20" s="7">
        <v>1</v>
      </c>
      <c r="P20" s="7">
        <v>1</v>
      </c>
      <c r="Q20" s="7">
        <v>0</v>
      </c>
      <c r="R20" s="7">
        <v>0</v>
      </c>
      <c r="S20" s="7">
        <v>0</v>
      </c>
      <c r="T20" s="7">
        <v>0</v>
      </c>
      <c r="U20" s="79">
        <v>0</v>
      </c>
      <c r="V20" s="79">
        <v>0</v>
      </c>
      <c r="W20" s="79">
        <v>0</v>
      </c>
      <c r="X20" s="79">
        <v>0</v>
      </c>
      <c r="Y20" s="79">
        <v>0</v>
      </c>
      <c r="Z20" s="79">
        <v>0</v>
      </c>
      <c r="AA20" s="79">
        <v>0</v>
      </c>
      <c r="AB20" s="79">
        <v>0</v>
      </c>
    </row>
    <row r="21" spans="1:28" ht="16.5">
      <c r="A21" s="57" t="s">
        <v>60</v>
      </c>
      <c r="B21" s="7">
        <f t="shared" si="0"/>
        <v>74</v>
      </c>
      <c r="C21" s="7">
        <f t="shared" si="1"/>
        <v>67</v>
      </c>
      <c r="D21" s="7">
        <f t="shared" si="1"/>
        <v>7</v>
      </c>
      <c r="E21" s="7">
        <f t="shared" si="5"/>
        <v>36</v>
      </c>
      <c r="F21" s="7">
        <v>32</v>
      </c>
      <c r="G21" s="7">
        <v>4</v>
      </c>
      <c r="H21" s="7">
        <f t="shared" si="2"/>
        <v>33</v>
      </c>
      <c r="I21" s="7">
        <v>30</v>
      </c>
      <c r="J21" s="7">
        <v>3</v>
      </c>
      <c r="K21" s="7">
        <f t="shared" si="3"/>
        <v>4</v>
      </c>
      <c r="L21" s="7">
        <v>4</v>
      </c>
      <c r="M21" s="7">
        <v>0</v>
      </c>
      <c r="N21" s="7">
        <f t="shared" si="4"/>
        <v>1</v>
      </c>
      <c r="O21" s="7">
        <v>1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9">
        <v>0</v>
      </c>
      <c r="V21" s="79">
        <v>0</v>
      </c>
      <c r="W21" s="79">
        <v>0</v>
      </c>
      <c r="X21" s="79">
        <v>0</v>
      </c>
      <c r="Y21" s="79">
        <v>0</v>
      </c>
      <c r="Z21" s="79">
        <v>0</v>
      </c>
      <c r="AA21" s="79">
        <v>0</v>
      </c>
      <c r="AB21" s="79">
        <v>0</v>
      </c>
    </row>
    <row r="22" spans="1:28" ht="16.5">
      <c r="A22" s="31"/>
      <c r="B22" s="7">
        <f t="shared" si="0"/>
        <v>259</v>
      </c>
      <c r="C22" s="7">
        <f t="shared" si="1"/>
        <v>209</v>
      </c>
      <c r="D22" s="7">
        <f t="shared" si="1"/>
        <v>50</v>
      </c>
      <c r="E22" s="7">
        <f aca="true" t="shared" si="7" ref="E22:P22">SUM(E16:E21)</f>
        <v>125</v>
      </c>
      <c r="F22" s="7">
        <f t="shared" si="7"/>
        <v>99</v>
      </c>
      <c r="G22" s="7">
        <f t="shared" si="7"/>
        <v>26</v>
      </c>
      <c r="H22" s="7">
        <f t="shared" si="7"/>
        <v>110</v>
      </c>
      <c r="I22" s="7">
        <f t="shared" si="7"/>
        <v>90</v>
      </c>
      <c r="J22" s="7">
        <f t="shared" si="7"/>
        <v>20</v>
      </c>
      <c r="K22" s="7">
        <f t="shared" si="7"/>
        <v>20</v>
      </c>
      <c r="L22" s="7">
        <f t="shared" si="7"/>
        <v>17</v>
      </c>
      <c r="M22" s="7">
        <f t="shared" si="7"/>
        <v>3</v>
      </c>
      <c r="N22" s="7">
        <f t="shared" si="7"/>
        <v>4</v>
      </c>
      <c r="O22" s="7">
        <f t="shared" si="7"/>
        <v>3</v>
      </c>
      <c r="P22" s="7">
        <f t="shared" si="7"/>
        <v>1</v>
      </c>
      <c r="Q22" s="7">
        <v>0</v>
      </c>
      <c r="R22" s="7">
        <v>0</v>
      </c>
      <c r="S22" s="7">
        <v>0</v>
      </c>
      <c r="T22" s="7">
        <v>0</v>
      </c>
      <c r="U22" s="79">
        <v>0</v>
      </c>
      <c r="V22" s="79">
        <v>0</v>
      </c>
      <c r="W22" s="79">
        <v>0</v>
      </c>
      <c r="X22" s="79">
        <v>0</v>
      </c>
      <c r="Y22" s="79">
        <v>0</v>
      </c>
      <c r="Z22" s="79">
        <v>0</v>
      </c>
      <c r="AA22" s="79">
        <v>0</v>
      </c>
      <c r="AB22" s="79">
        <v>0</v>
      </c>
    </row>
    <row r="23" spans="1:28" ht="16.5">
      <c r="A23" s="56" t="s">
        <v>227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9"/>
      <c r="V23" s="79"/>
      <c r="W23" s="79"/>
      <c r="X23" s="79"/>
      <c r="Y23" s="79"/>
      <c r="Z23" s="79"/>
      <c r="AA23" s="79"/>
      <c r="AB23" s="79"/>
    </row>
    <row r="24" spans="1:28" ht="16.5">
      <c r="A24" s="31" t="s">
        <v>226</v>
      </c>
      <c r="B24" s="7">
        <v>16</v>
      </c>
      <c r="C24" s="8">
        <v>3</v>
      </c>
      <c r="D24" s="7">
        <f>SUM(G24,J24,M24,P24)</f>
        <v>13</v>
      </c>
      <c r="E24" s="7">
        <f t="shared" si="5"/>
        <v>8</v>
      </c>
      <c r="F24" s="7">
        <v>1</v>
      </c>
      <c r="G24" s="7">
        <v>7</v>
      </c>
      <c r="H24" s="7">
        <f t="shared" si="2"/>
        <v>8</v>
      </c>
      <c r="I24" s="7">
        <v>2</v>
      </c>
      <c r="J24" s="7">
        <v>6</v>
      </c>
      <c r="K24" s="7">
        <f t="shared" si="3"/>
        <v>0</v>
      </c>
      <c r="L24" s="7">
        <v>0</v>
      </c>
      <c r="M24" s="7">
        <v>0</v>
      </c>
      <c r="N24" s="7">
        <f t="shared" si="4"/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9">
        <v>0</v>
      </c>
      <c r="V24" s="79">
        <v>0</v>
      </c>
      <c r="W24" s="79">
        <v>0</v>
      </c>
      <c r="X24" s="79">
        <v>0</v>
      </c>
      <c r="Y24" s="79">
        <v>0</v>
      </c>
      <c r="Z24" s="79">
        <v>0</v>
      </c>
      <c r="AA24" s="79">
        <v>0</v>
      </c>
      <c r="AB24" s="79">
        <v>0</v>
      </c>
    </row>
    <row r="25" spans="1:28" ht="16.5">
      <c r="A25" s="57" t="s">
        <v>228</v>
      </c>
      <c r="B25" s="26">
        <v>37</v>
      </c>
      <c r="C25" s="7">
        <v>9</v>
      </c>
      <c r="D25" s="7">
        <f>SUM(G25,J25,M25,P25)</f>
        <v>28</v>
      </c>
      <c r="E25" s="7">
        <v>15</v>
      </c>
      <c r="F25" s="7">
        <v>4</v>
      </c>
      <c r="G25" s="7">
        <v>11</v>
      </c>
      <c r="H25" s="7">
        <v>18</v>
      </c>
      <c r="I25" s="7">
        <v>5</v>
      </c>
      <c r="J25" s="7">
        <v>13</v>
      </c>
      <c r="K25" s="7">
        <v>2</v>
      </c>
      <c r="L25" s="7">
        <v>0</v>
      </c>
      <c r="M25" s="7">
        <v>2</v>
      </c>
      <c r="N25" s="7">
        <v>2</v>
      </c>
      <c r="O25" s="7">
        <v>0</v>
      </c>
      <c r="P25" s="7">
        <v>2</v>
      </c>
      <c r="Q25" s="7">
        <v>0</v>
      </c>
      <c r="R25" s="7">
        <v>0</v>
      </c>
      <c r="S25" s="7">
        <v>0</v>
      </c>
      <c r="T25" s="7">
        <v>0</v>
      </c>
      <c r="U25" s="79">
        <v>0</v>
      </c>
      <c r="V25" s="79">
        <v>0</v>
      </c>
      <c r="W25" s="79">
        <v>0</v>
      </c>
      <c r="X25" s="79">
        <v>0</v>
      </c>
      <c r="Y25" s="79">
        <v>0</v>
      </c>
      <c r="Z25" s="79">
        <v>0</v>
      </c>
      <c r="AA25" s="79">
        <v>0</v>
      </c>
      <c r="AB25" s="79">
        <v>0</v>
      </c>
    </row>
    <row r="26" spans="1:28" ht="16.5">
      <c r="A26" s="57" t="s">
        <v>232</v>
      </c>
      <c r="B26" s="7">
        <f t="shared" si="0"/>
        <v>28</v>
      </c>
      <c r="C26" s="7">
        <f>SUM(F26,I26,L26,O26)</f>
        <v>14</v>
      </c>
      <c r="D26" s="7">
        <f t="shared" si="1"/>
        <v>14</v>
      </c>
      <c r="E26" s="7">
        <f t="shared" si="5"/>
        <v>7</v>
      </c>
      <c r="F26" s="7">
        <v>5</v>
      </c>
      <c r="G26" s="7">
        <v>2</v>
      </c>
      <c r="H26" s="7">
        <f t="shared" si="2"/>
        <v>9</v>
      </c>
      <c r="I26" s="7">
        <v>4</v>
      </c>
      <c r="J26" s="7">
        <v>5</v>
      </c>
      <c r="K26" s="7">
        <f>SUM(L26,M26)</f>
        <v>8</v>
      </c>
      <c r="L26" s="7">
        <v>3</v>
      </c>
      <c r="M26" s="7">
        <v>5</v>
      </c>
      <c r="N26" s="7">
        <f t="shared" si="4"/>
        <v>4</v>
      </c>
      <c r="O26" s="7">
        <v>2</v>
      </c>
      <c r="P26" s="7">
        <v>2</v>
      </c>
      <c r="Q26" s="7">
        <v>0</v>
      </c>
      <c r="R26" s="7">
        <v>0</v>
      </c>
      <c r="S26" s="7">
        <v>0</v>
      </c>
      <c r="T26" s="7">
        <v>0</v>
      </c>
      <c r="U26" s="79">
        <v>0</v>
      </c>
      <c r="V26" s="79">
        <v>0</v>
      </c>
      <c r="W26" s="79">
        <v>0</v>
      </c>
      <c r="X26" s="79">
        <v>0</v>
      </c>
      <c r="Y26" s="79">
        <v>0</v>
      </c>
      <c r="Z26" s="79">
        <v>0</v>
      </c>
      <c r="AA26" s="79">
        <v>0</v>
      </c>
      <c r="AB26" s="79">
        <v>0</v>
      </c>
    </row>
    <row r="27" spans="1:28" ht="16.5">
      <c r="A27" s="57" t="s">
        <v>231</v>
      </c>
      <c r="B27" s="7">
        <f t="shared" si="0"/>
        <v>34</v>
      </c>
      <c r="C27" s="7">
        <f t="shared" si="1"/>
        <v>22</v>
      </c>
      <c r="D27" s="7">
        <f t="shared" si="1"/>
        <v>12</v>
      </c>
      <c r="E27" s="7">
        <f t="shared" si="5"/>
        <v>13</v>
      </c>
      <c r="F27" s="7">
        <v>5</v>
      </c>
      <c r="G27" s="7">
        <v>8</v>
      </c>
      <c r="H27" s="7">
        <f>SUM(J27,I27)</f>
        <v>14</v>
      </c>
      <c r="I27" s="7">
        <v>12</v>
      </c>
      <c r="J27" s="7">
        <v>2</v>
      </c>
      <c r="K27" s="7">
        <f t="shared" si="3"/>
        <v>4</v>
      </c>
      <c r="L27" s="7">
        <v>4</v>
      </c>
      <c r="M27" s="7">
        <v>0</v>
      </c>
      <c r="N27" s="7">
        <f t="shared" si="4"/>
        <v>3</v>
      </c>
      <c r="O27" s="7">
        <v>1</v>
      </c>
      <c r="P27" s="7">
        <v>2</v>
      </c>
      <c r="Q27" s="7">
        <v>0</v>
      </c>
      <c r="R27" s="7">
        <v>0</v>
      </c>
      <c r="S27" s="7">
        <v>0</v>
      </c>
      <c r="T27" s="7">
        <v>0</v>
      </c>
      <c r="U27" s="79">
        <v>0</v>
      </c>
      <c r="V27" s="79">
        <v>0</v>
      </c>
      <c r="W27" s="79">
        <v>0</v>
      </c>
      <c r="X27" s="79">
        <v>0</v>
      </c>
      <c r="Y27" s="79">
        <v>0</v>
      </c>
      <c r="Z27" s="79">
        <v>0</v>
      </c>
      <c r="AA27" s="79">
        <v>0</v>
      </c>
      <c r="AB27" s="79">
        <v>0</v>
      </c>
    </row>
    <row r="28" spans="1:28" ht="16.5">
      <c r="A28" s="57" t="s">
        <v>230</v>
      </c>
      <c r="B28" s="7">
        <f t="shared" si="0"/>
        <v>44</v>
      </c>
      <c r="C28" s="7">
        <f>SUM(F28,I28,L28,O28)</f>
        <v>28</v>
      </c>
      <c r="D28" s="7">
        <f t="shared" si="1"/>
        <v>16</v>
      </c>
      <c r="E28" s="7">
        <f t="shared" si="5"/>
        <v>23</v>
      </c>
      <c r="F28" s="7">
        <v>13</v>
      </c>
      <c r="G28" s="7">
        <v>10</v>
      </c>
      <c r="H28" s="7">
        <f t="shared" si="2"/>
        <v>15</v>
      </c>
      <c r="I28" s="7">
        <v>9</v>
      </c>
      <c r="J28" s="7">
        <v>6</v>
      </c>
      <c r="K28" s="7">
        <f t="shared" si="3"/>
        <v>6</v>
      </c>
      <c r="L28" s="7">
        <v>6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9">
        <v>0</v>
      </c>
      <c r="V28" s="79">
        <v>0</v>
      </c>
      <c r="W28" s="79">
        <v>0</v>
      </c>
      <c r="X28" s="79">
        <v>0</v>
      </c>
      <c r="Y28" s="79">
        <v>0</v>
      </c>
      <c r="Z28" s="79">
        <v>0</v>
      </c>
      <c r="AA28" s="79">
        <v>0</v>
      </c>
      <c r="AB28" s="79">
        <v>0</v>
      </c>
    </row>
    <row r="29" spans="1:28" ht="16.5">
      <c r="A29" s="57" t="s">
        <v>229</v>
      </c>
      <c r="B29" s="7">
        <f t="shared" si="0"/>
        <v>36</v>
      </c>
      <c r="C29" s="7">
        <f t="shared" si="1"/>
        <v>18</v>
      </c>
      <c r="D29" s="7">
        <f t="shared" si="1"/>
        <v>18</v>
      </c>
      <c r="E29" s="7">
        <f t="shared" si="5"/>
        <v>13</v>
      </c>
      <c r="F29" s="7">
        <v>5</v>
      </c>
      <c r="G29" s="7">
        <v>8</v>
      </c>
      <c r="H29" s="7">
        <f t="shared" si="2"/>
        <v>19</v>
      </c>
      <c r="I29" s="7">
        <v>10</v>
      </c>
      <c r="J29" s="7">
        <v>9</v>
      </c>
      <c r="K29" s="7">
        <f t="shared" si="3"/>
        <v>4</v>
      </c>
      <c r="L29" s="7">
        <v>3</v>
      </c>
      <c r="M29" s="7">
        <v>1</v>
      </c>
      <c r="N29" s="7">
        <f t="shared" si="4"/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9">
        <v>0</v>
      </c>
      <c r="V29" s="79">
        <v>0</v>
      </c>
      <c r="W29" s="79">
        <v>0</v>
      </c>
      <c r="X29" s="79">
        <v>0</v>
      </c>
      <c r="Y29" s="79">
        <v>0</v>
      </c>
      <c r="Z29" s="79">
        <v>0</v>
      </c>
      <c r="AA29" s="79">
        <v>0</v>
      </c>
      <c r="AB29" s="79">
        <v>0</v>
      </c>
    </row>
    <row r="30" spans="1:28" ht="16.5">
      <c r="A30" s="31"/>
      <c r="B30" s="7">
        <f t="shared" si="0"/>
        <v>195</v>
      </c>
      <c r="C30" s="7">
        <f t="shared" si="1"/>
        <v>94</v>
      </c>
      <c r="D30" s="7">
        <f t="shared" si="1"/>
        <v>101</v>
      </c>
      <c r="E30" s="7">
        <f aca="true" t="shared" si="8" ref="E30:P30">SUM(E24:E29)</f>
        <v>79</v>
      </c>
      <c r="F30" s="7">
        <f t="shared" si="8"/>
        <v>33</v>
      </c>
      <c r="G30" s="7">
        <f t="shared" si="8"/>
        <v>46</v>
      </c>
      <c r="H30" s="7">
        <f t="shared" si="8"/>
        <v>83</v>
      </c>
      <c r="I30" s="7">
        <f t="shared" si="8"/>
        <v>42</v>
      </c>
      <c r="J30" s="7">
        <f t="shared" si="8"/>
        <v>41</v>
      </c>
      <c r="K30" s="7">
        <f t="shared" si="8"/>
        <v>24</v>
      </c>
      <c r="L30" s="7">
        <f t="shared" si="8"/>
        <v>16</v>
      </c>
      <c r="M30" s="7">
        <f t="shared" si="8"/>
        <v>8</v>
      </c>
      <c r="N30" s="7">
        <f t="shared" si="8"/>
        <v>9</v>
      </c>
      <c r="O30" s="7">
        <f t="shared" si="8"/>
        <v>3</v>
      </c>
      <c r="P30" s="7">
        <f t="shared" si="8"/>
        <v>6</v>
      </c>
      <c r="Q30" s="7">
        <v>0</v>
      </c>
      <c r="R30" s="7">
        <v>0</v>
      </c>
      <c r="S30" s="7">
        <v>0</v>
      </c>
      <c r="T30" s="7">
        <v>0</v>
      </c>
      <c r="U30" s="79">
        <v>0</v>
      </c>
      <c r="V30" s="79">
        <v>0</v>
      </c>
      <c r="W30" s="79">
        <v>0</v>
      </c>
      <c r="X30" s="79">
        <v>0</v>
      </c>
      <c r="Y30" s="79">
        <v>0</v>
      </c>
      <c r="Z30" s="79">
        <v>0</v>
      </c>
      <c r="AA30" s="79">
        <v>0</v>
      </c>
      <c r="AB30" s="79">
        <v>0</v>
      </c>
    </row>
    <row r="31" spans="1:28" ht="16.5">
      <c r="A31" s="56" t="s">
        <v>149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9"/>
      <c r="V31" s="79"/>
      <c r="W31" s="79"/>
      <c r="X31" s="79"/>
      <c r="Y31" s="79"/>
      <c r="Z31" s="79"/>
      <c r="AA31" s="79"/>
      <c r="AB31" s="79"/>
    </row>
    <row r="32" spans="1:28" ht="16.5">
      <c r="A32" s="31" t="s">
        <v>98</v>
      </c>
      <c r="B32" s="7">
        <v>65</v>
      </c>
      <c r="C32" s="7">
        <f t="shared" si="1"/>
        <v>26</v>
      </c>
      <c r="D32" s="7">
        <v>39</v>
      </c>
      <c r="E32" s="7">
        <v>22</v>
      </c>
      <c r="F32" s="7">
        <v>7</v>
      </c>
      <c r="G32" s="7">
        <v>15</v>
      </c>
      <c r="H32" s="7">
        <f t="shared" si="2"/>
        <v>21</v>
      </c>
      <c r="I32" s="7">
        <v>11</v>
      </c>
      <c r="J32" s="7">
        <v>10</v>
      </c>
      <c r="K32" s="7">
        <f t="shared" si="3"/>
        <v>13</v>
      </c>
      <c r="L32" s="7">
        <v>5</v>
      </c>
      <c r="M32" s="7">
        <v>8</v>
      </c>
      <c r="N32" s="7">
        <f t="shared" si="4"/>
        <v>8</v>
      </c>
      <c r="O32" s="7">
        <v>3</v>
      </c>
      <c r="P32" s="7">
        <v>5</v>
      </c>
      <c r="Q32" s="7">
        <v>0</v>
      </c>
      <c r="R32" s="7">
        <v>0</v>
      </c>
      <c r="S32" s="7">
        <v>0</v>
      </c>
      <c r="T32" s="7">
        <v>0</v>
      </c>
      <c r="U32" s="79">
        <v>0</v>
      </c>
      <c r="V32" s="79">
        <v>0</v>
      </c>
      <c r="W32" s="79">
        <v>0</v>
      </c>
      <c r="X32" s="79">
        <v>0</v>
      </c>
      <c r="Y32" s="79">
        <v>0</v>
      </c>
      <c r="Z32" s="79">
        <v>1</v>
      </c>
      <c r="AA32" s="79">
        <v>0</v>
      </c>
      <c r="AB32" s="79">
        <v>1</v>
      </c>
    </row>
    <row r="33" spans="1:28" ht="16.5">
      <c r="A33" s="31" t="s">
        <v>69</v>
      </c>
      <c r="B33" s="7">
        <f t="shared" si="0"/>
        <v>53</v>
      </c>
      <c r="C33" s="7">
        <f t="shared" si="1"/>
        <v>16</v>
      </c>
      <c r="D33" s="7">
        <f t="shared" si="1"/>
        <v>37</v>
      </c>
      <c r="E33" s="7">
        <f t="shared" si="5"/>
        <v>20</v>
      </c>
      <c r="F33" s="7">
        <v>5</v>
      </c>
      <c r="G33" s="7">
        <v>15</v>
      </c>
      <c r="H33" s="7">
        <f t="shared" si="2"/>
        <v>17</v>
      </c>
      <c r="I33" s="7">
        <v>4</v>
      </c>
      <c r="J33" s="7">
        <v>13</v>
      </c>
      <c r="K33" s="7">
        <f t="shared" si="3"/>
        <v>12</v>
      </c>
      <c r="L33" s="7">
        <v>5</v>
      </c>
      <c r="M33" s="7">
        <v>7</v>
      </c>
      <c r="N33" s="7">
        <f t="shared" si="4"/>
        <v>4</v>
      </c>
      <c r="O33" s="7">
        <v>2</v>
      </c>
      <c r="P33" s="7">
        <v>2</v>
      </c>
      <c r="Q33" s="7">
        <v>0</v>
      </c>
      <c r="R33" s="7">
        <v>0</v>
      </c>
      <c r="S33" s="7">
        <v>0</v>
      </c>
      <c r="T33" s="7">
        <v>0</v>
      </c>
      <c r="U33" s="79">
        <v>0</v>
      </c>
      <c r="V33" s="79">
        <v>0</v>
      </c>
      <c r="W33" s="79">
        <v>0</v>
      </c>
      <c r="X33" s="79">
        <v>0</v>
      </c>
      <c r="Y33" s="79">
        <v>0</v>
      </c>
      <c r="Z33" s="79">
        <v>0</v>
      </c>
      <c r="AA33" s="79">
        <v>0</v>
      </c>
      <c r="AB33" s="79">
        <v>0</v>
      </c>
    </row>
    <row r="34" spans="1:28" ht="16.5">
      <c r="A34" s="31" t="s">
        <v>70</v>
      </c>
      <c r="B34" s="7">
        <f t="shared" si="0"/>
        <v>65</v>
      </c>
      <c r="C34" s="7">
        <f t="shared" si="1"/>
        <v>8</v>
      </c>
      <c r="D34" s="7">
        <f t="shared" si="1"/>
        <v>57</v>
      </c>
      <c r="E34" s="7">
        <f t="shared" si="5"/>
        <v>21</v>
      </c>
      <c r="F34" s="7">
        <v>3</v>
      </c>
      <c r="G34" s="7">
        <v>18</v>
      </c>
      <c r="H34" s="7">
        <f t="shared" si="2"/>
        <v>25</v>
      </c>
      <c r="I34" s="7">
        <v>3</v>
      </c>
      <c r="J34" s="7">
        <v>22</v>
      </c>
      <c r="K34" s="7">
        <f t="shared" si="3"/>
        <v>15</v>
      </c>
      <c r="L34" s="7">
        <v>2</v>
      </c>
      <c r="M34" s="7">
        <v>13</v>
      </c>
      <c r="N34" s="7">
        <f t="shared" si="4"/>
        <v>4</v>
      </c>
      <c r="O34" s="7">
        <v>0</v>
      </c>
      <c r="P34" s="7">
        <v>4</v>
      </c>
      <c r="Q34" s="7">
        <v>0</v>
      </c>
      <c r="R34" s="7">
        <v>0</v>
      </c>
      <c r="S34" s="7">
        <v>0</v>
      </c>
      <c r="T34" s="7">
        <v>0</v>
      </c>
      <c r="U34" s="79">
        <v>0</v>
      </c>
      <c r="V34" s="79">
        <v>0</v>
      </c>
      <c r="W34" s="79">
        <v>0</v>
      </c>
      <c r="X34" s="79">
        <v>0</v>
      </c>
      <c r="Y34" s="79">
        <v>0</v>
      </c>
      <c r="Z34" s="79">
        <v>0</v>
      </c>
      <c r="AA34" s="79">
        <v>0</v>
      </c>
      <c r="AB34" s="79">
        <v>0</v>
      </c>
    </row>
    <row r="35" spans="1:28" ht="16.5">
      <c r="A35" s="31" t="s">
        <v>68</v>
      </c>
      <c r="B35" s="7">
        <v>134</v>
      </c>
      <c r="C35" s="7">
        <v>32</v>
      </c>
      <c r="D35" s="7">
        <v>102</v>
      </c>
      <c r="E35" s="7">
        <f t="shared" si="5"/>
        <v>34</v>
      </c>
      <c r="F35" s="7">
        <v>9</v>
      </c>
      <c r="G35" s="7">
        <v>25</v>
      </c>
      <c r="H35" s="7">
        <f t="shared" si="2"/>
        <v>40</v>
      </c>
      <c r="I35" s="7">
        <v>11</v>
      </c>
      <c r="J35" s="7">
        <v>29</v>
      </c>
      <c r="K35" s="7">
        <f t="shared" si="3"/>
        <v>33</v>
      </c>
      <c r="L35" s="7">
        <v>5</v>
      </c>
      <c r="M35" s="7">
        <v>28</v>
      </c>
      <c r="N35" s="7">
        <f t="shared" si="4"/>
        <v>23</v>
      </c>
      <c r="O35" s="7">
        <v>7</v>
      </c>
      <c r="P35" s="7">
        <v>16</v>
      </c>
      <c r="Q35" s="7">
        <v>0</v>
      </c>
      <c r="R35" s="7">
        <v>0</v>
      </c>
      <c r="S35" s="7">
        <v>0</v>
      </c>
      <c r="T35" s="7">
        <v>0</v>
      </c>
      <c r="U35" s="79">
        <v>0</v>
      </c>
      <c r="V35" s="79">
        <v>0</v>
      </c>
      <c r="W35" s="79">
        <v>0</v>
      </c>
      <c r="X35" s="79">
        <v>0</v>
      </c>
      <c r="Y35" s="79">
        <v>0</v>
      </c>
      <c r="Z35" s="79">
        <v>4</v>
      </c>
      <c r="AA35" s="79">
        <v>0</v>
      </c>
      <c r="AB35" s="79">
        <v>4</v>
      </c>
    </row>
    <row r="36" spans="1:28" ht="16.5">
      <c r="A36" s="31" t="s">
        <v>126</v>
      </c>
      <c r="B36" s="7">
        <f t="shared" si="0"/>
        <v>35</v>
      </c>
      <c r="C36" s="7">
        <v>18</v>
      </c>
      <c r="D36" s="7">
        <f t="shared" si="1"/>
        <v>17</v>
      </c>
      <c r="E36" s="7">
        <f t="shared" si="5"/>
        <v>15</v>
      </c>
      <c r="F36" s="7">
        <v>7</v>
      </c>
      <c r="G36" s="7">
        <v>8</v>
      </c>
      <c r="H36" s="7">
        <f t="shared" si="2"/>
        <v>16</v>
      </c>
      <c r="I36" s="7">
        <v>8</v>
      </c>
      <c r="J36" s="7">
        <v>8</v>
      </c>
      <c r="K36" s="7">
        <f t="shared" si="3"/>
        <v>2</v>
      </c>
      <c r="L36" s="7">
        <v>1</v>
      </c>
      <c r="M36" s="7">
        <v>1</v>
      </c>
      <c r="N36" s="7">
        <f t="shared" si="4"/>
        <v>2</v>
      </c>
      <c r="O36" s="7">
        <v>2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9">
        <v>0</v>
      </c>
      <c r="V36" s="79">
        <v>0</v>
      </c>
      <c r="W36" s="79">
        <v>0</v>
      </c>
      <c r="X36" s="79">
        <v>0</v>
      </c>
      <c r="Y36" s="79">
        <v>0</v>
      </c>
      <c r="Z36" s="79">
        <v>0</v>
      </c>
      <c r="AA36" s="79">
        <v>0</v>
      </c>
      <c r="AB36" s="79">
        <v>0</v>
      </c>
    </row>
    <row r="37" spans="1:28" ht="16.5">
      <c r="A37" s="31" t="s">
        <v>71</v>
      </c>
      <c r="B37" s="7">
        <f t="shared" si="0"/>
        <v>36</v>
      </c>
      <c r="C37" s="7">
        <v>16</v>
      </c>
      <c r="D37" s="7">
        <f t="shared" si="1"/>
        <v>20</v>
      </c>
      <c r="E37" s="7">
        <f t="shared" si="5"/>
        <v>9</v>
      </c>
      <c r="F37" s="79">
        <v>3</v>
      </c>
      <c r="G37" s="79">
        <v>6</v>
      </c>
      <c r="H37" s="7">
        <f t="shared" si="2"/>
        <v>15</v>
      </c>
      <c r="I37" s="7">
        <v>7</v>
      </c>
      <c r="J37" s="7">
        <v>8</v>
      </c>
      <c r="K37" s="7">
        <f t="shared" si="3"/>
        <v>6</v>
      </c>
      <c r="L37" s="7">
        <v>2</v>
      </c>
      <c r="M37" s="7">
        <v>4</v>
      </c>
      <c r="N37" s="7">
        <f t="shared" si="4"/>
        <v>5</v>
      </c>
      <c r="O37" s="7">
        <v>3</v>
      </c>
      <c r="P37" s="7">
        <v>2</v>
      </c>
      <c r="Q37" s="7">
        <v>0</v>
      </c>
      <c r="R37" s="7">
        <v>0</v>
      </c>
      <c r="S37" s="7">
        <v>0</v>
      </c>
      <c r="T37" s="7">
        <v>0</v>
      </c>
      <c r="U37" s="79">
        <v>0</v>
      </c>
      <c r="V37" s="79">
        <v>0</v>
      </c>
      <c r="W37" s="79">
        <v>0</v>
      </c>
      <c r="X37" s="79">
        <v>0</v>
      </c>
      <c r="Y37" s="79">
        <v>0</v>
      </c>
      <c r="Z37" s="79">
        <v>1</v>
      </c>
      <c r="AA37" s="79">
        <v>1</v>
      </c>
      <c r="AB37" s="79">
        <v>0</v>
      </c>
    </row>
    <row r="38" spans="1:28" ht="16.5">
      <c r="A38" s="80" t="s">
        <v>72</v>
      </c>
      <c r="B38" s="7">
        <v>54</v>
      </c>
      <c r="C38" s="7">
        <v>30</v>
      </c>
      <c r="D38" s="7">
        <f t="shared" si="1"/>
        <v>24</v>
      </c>
      <c r="E38" s="7">
        <f t="shared" si="5"/>
        <v>18</v>
      </c>
      <c r="F38" s="7">
        <v>10</v>
      </c>
      <c r="G38" s="7">
        <v>8</v>
      </c>
      <c r="H38" s="7">
        <f t="shared" si="2"/>
        <v>19</v>
      </c>
      <c r="I38" s="7">
        <v>11</v>
      </c>
      <c r="J38" s="7">
        <v>8</v>
      </c>
      <c r="K38" s="7">
        <f t="shared" si="3"/>
        <v>12</v>
      </c>
      <c r="L38" s="7">
        <v>6</v>
      </c>
      <c r="M38" s="7">
        <v>6</v>
      </c>
      <c r="N38" s="7">
        <f t="shared" si="4"/>
        <v>3</v>
      </c>
      <c r="O38" s="7">
        <v>1</v>
      </c>
      <c r="P38" s="7">
        <v>2</v>
      </c>
      <c r="Q38" s="7">
        <v>0</v>
      </c>
      <c r="R38" s="7">
        <v>0</v>
      </c>
      <c r="S38" s="7">
        <v>0</v>
      </c>
      <c r="T38" s="7">
        <v>0</v>
      </c>
      <c r="U38" s="79">
        <v>0</v>
      </c>
      <c r="V38" s="79">
        <v>0</v>
      </c>
      <c r="W38" s="79">
        <v>0</v>
      </c>
      <c r="X38" s="79">
        <v>0</v>
      </c>
      <c r="Y38" s="79">
        <v>0</v>
      </c>
      <c r="Z38" s="79">
        <v>2</v>
      </c>
      <c r="AA38" s="79">
        <v>2</v>
      </c>
      <c r="AB38" s="79">
        <v>0</v>
      </c>
    </row>
    <row r="39" spans="1:28" ht="16.5">
      <c r="A39" s="31" t="s">
        <v>99</v>
      </c>
      <c r="B39" s="7">
        <f t="shared" si="0"/>
        <v>79</v>
      </c>
      <c r="C39" s="7">
        <f t="shared" si="1"/>
        <v>46</v>
      </c>
      <c r="D39" s="7">
        <f t="shared" si="1"/>
        <v>33</v>
      </c>
      <c r="E39" s="7">
        <f t="shared" si="5"/>
        <v>27</v>
      </c>
      <c r="F39" s="7">
        <v>17</v>
      </c>
      <c r="G39" s="7">
        <v>10</v>
      </c>
      <c r="H39" s="7">
        <f t="shared" si="2"/>
        <v>30</v>
      </c>
      <c r="I39" s="7">
        <v>18</v>
      </c>
      <c r="J39" s="7">
        <v>12</v>
      </c>
      <c r="K39" s="7">
        <f>SUM(L39,M39)</f>
        <v>15</v>
      </c>
      <c r="L39" s="7">
        <v>8</v>
      </c>
      <c r="M39" s="7">
        <v>7</v>
      </c>
      <c r="N39" s="7">
        <f t="shared" si="4"/>
        <v>7</v>
      </c>
      <c r="O39" s="7">
        <v>3</v>
      </c>
      <c r="P39" s="7">
        <v>4</v>
      </c>
      <c r="Q39" s="7">
        <v>0</v>
      </c>
      <c r="R39" s="7">
        <v>0</v>
      </c>
      <c r="S39" s="7">
        <v>0</v>
      </c>
      <c r="T39" s="7">
        <v>0</v>
      </c>
      <c r="U39" s="79">
        <v>0</v>
      </c>
      <c r="V39" s="79">
        <v>0</v>
      </c>
      <c r="W39" s="79">
        <v>0</v>
      </c>
      <c r="X39" s="79">
        <v>0</v>
      </c>
      <c r="Y39" s="79">
        <v>0</v>
      </c>
      <c r="Z39" s="79">
        <v>0</v>
      </c>
      <c r="AA39" s="79">
        <v>0</v>
      </c>
      <c r="AB39" s="79">
        <v>0</v>
      </c>
    </row>
    <row r="40" spans="1:28" ht="16.5">
      <c r="A40" s="31"/>
      <c r="B40" s="7">
        <f aca="true" t="shared" si="9" ref="B40:P40">SUM(B32:B39)</f>
        <v>521</v>
      </c>
      <c r="C40" s="7">
        <f t="shared" si="9"/>
        <v>192</v>
      </c>
      <c r="D40" s="7">
        <f t="shared" si="9"/>
        <v>329</v>
      </c>
      <c r="E40" s="7">
        <f t="shared" si="9"/>
        <v>166</v>
      </c>
      <c r="F40" s="7">
        <f t="shared" si="9"/>
        <v>61</v>
      </c>
      <c r="G40" s="7">
        <f t="shared" si="9"/>
        <v>105</v>
      </c>
      <c r="H40" s="7">
        <f t="shared" si="9"/>
        <v>183</v>
      </c>
      <c r="I40" s="7">
        <f t="shared" si="9"/>
        <v>73</v>
      </c>
      <c r="J40" s="7">
        <f t="shared" si="9"/>
        <v>110</v>
      </c>
      <c r="K40" s="7">
        <f t="shared" si="9"/>
        <v>108</v>
      </c>
      <c r="L40" s="7">
        <f t="shared" si="9"/>
        <v>34</v>
      </c>
      <c r="M40" s="7">
        <f t="shared" si="9"/>
        <v>74</v>
      </c>
      <c r="N40" s="7">
        <f t="shared" si="9"/>
        <v>56</v>
      </c>
      <c r="O40" s="7">
        <f t="shared" si="9"/>
        <v>21</v>
      </c>
      <c r="P40" s="7">
        <f t="shared" si="9"/>
        <v>35</v>
      </c>
      <c r="Q40" s="7">
        <v>0</v>
      </c>
      <c r="R40" s="7">
        <v>0</v>
      </c>
      <c r="S40" s="7">
        <v>0</v>
      </c>
      <c r="T40" s="7">
        <v>0</v>
      </c>
      <c r="U40" s="79">
        <v>0</v>
      </c>
      <c r="V40" s="79">
        <v>0</v>
      </c>
      <c r="W40" s="79">
        <v>0</v>
      </c>
      <c r="X40" s="79">
        <v>0</v>
      </c>
      <c r="Y40" s="79">
        <v>0</v>
      </c>
      <c r="Z40" s="79">
        <f>SUM(Z32:Z39)</f>
        <v>8</v>
      </c>
      <c r="AA40" s="79">
        <f>SUM(AA32:AA39)</f>
        <v>3</v>
      </c>
      <c r="AB40" s="79">
        <v>5</v>
      </c>
    </row>
    <row r="41" spans="1:28" ht="16.5">
      <c r="A41" s="56" t="s">
        <v>148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9"/>
      <c r="V41" s="79"/>
      <c r="W41" s="79"/>
      <c r="X41" s="79"/>
      <c r="Y41" s="79"/>
      <c r="Z41" s="79"/>
      <c r="AA41" s="79"/>
      <c r="AB41" s="79"/>
    </row>
    <row r="42" spans="1:28" ht="16.5">
      <c r="A42" s="31" t="s">
        <v>73</v>
      </c>
      <c r="B42" s="7">
        <v>45</v>
      </c>
      <c r="C42" s="7">
        <f t="shared" si="1"/>
        <v>13</v>
      </c>
      <c r="D42" s="7">
        <v>32</v>
      </c>
      <c r="E42" s="7">
        <f t="shared" si="5"/>
        <v>14</v>
      </c>
      <c r="F42" s="7">
        <v>2</v>
      </c>
      <c r="G42" s="7">
        <v>12</v>
      </c>
      <c r="H42" s="7">
        <f t="shared" si="2"/>
        <v>13</v>
      </c>
      <c r="I42" s="7">
        <v>3</v>
      </c>
      <c r="J42" s="7">
        <v>10</v>
      </c>
      <c r="K42" s="7">
        <f t="shared" si="3"/>
        <v>10</v>
      </c>
      <c r="L42" s="7">
        <v>5</v>
      </c>
      <c r="M42" s="7">
        <v>5</v>
      </c>
      <c r="N42" s="7">
        <f t="shared" si="4"/>
        <v>7</v>
      </c>
      <c r="O42" s="7">
        <v>3</v>
      </c>
      <c r="P42" s="7">
        <v>4</v>
      </c>
      <c r="Q42" s="7">
        <v>0</v>
      </c>
      <c r="R42" s="7">
        <v>0</v>
      </c>
      <c r="S42" s="7">
        <v>0</v>
      </c>
      <c r="T42" s="7">
        <v>0</v>
      </c>
      <c r="U42" s="79">
        <v>0</v>
      </c>
      <c r="V42" s="79">
        <v>0</v>
      </c>
      <c r="W42" s="79">
        <v>0</v>
      </c>
      <c r="X42" s="79">
        <v>0</v>
      </c>
      <c r="Y42" s="79">
        <v>0</v>
      </c>
      <c r="Z42" s="79">
        <v>1</v>
      </c>
      <c r="AA42" s="79">
        <v>0</v>
      </c>
      <c r="AB42" s="79">
        <v>1</v>
      </c>
    </row>
    <row r="43" spans="1:28" ht="16.5">
      <c r="A43" s="31" t="s">
        <v>74</v>
      </c>
      <c r="B43" s="7">
        <f t="shared" si="0"/>
        <v>43</v>
      </c>
      <c r="C43" s="7">
        <f t="shared" si="1"/>
        <v>15</v>
      </c>
      <c r="D43" s="7">
        <f t="shared" si="1"/>
        <v>28</v>
      </c>
      <c r="E43" s="7">
        <f t="shared" si="5"/>
        <v>17</v>
      </c>
      <c r="F43" s="7">
        <v>10</v>
      </c>
      <c r="G43" s="7">
        <v>7</v>
      </c>
      <c r="H43" s="7">
        <f t="shared" si="2"/>
        <v>10</v>
      </c>
      <c r="I43" s="7">
        <v>3</v>
      </c>
      <c r="J43" s="7">
        <v>7</v>
      </c>
      <c r="K43" s="7">
        <f t="shared" si="3"/>
        <v>11</v>
      </c>
      <c r="L43" s="7">
        <v>2</v>
      </c>
      <c r="M43" s="7">
        <v>9</v>
      </c>
      <c r="N43" s="7">
        <f t="shared" si="4"/>
        <v>5</v>
      </c>
      <c r="O43" s="7">
        <v>0</v>
      </c>
      <c r="P43" s="7">
        <v>5</v>
      </c>
      <c r="Q43" s="7">
        <v>0</v>
      </c>
      <c r="R43" s="7">
        <v>0</v>
      </c>
      <c r="S43" s="7">
        <v>0</v>
      </c>
      <c r="T43" s="7">
        <v>0</v>
      </c>
      <c r="U43" s="79">
        <v>0</v>
      </c>
      <c r="V43" s="79">
        <v>0</v>
      </c>
      <c r="W43" s="79">
        <v>0</v>
      </c>
      <c r="X43" s="79">
        <v>0</v>
      </c>
      <c r="Y43" s="79">
        <v>0</v>
      </c>
      <c r="Z43" s="79">
        <v>0</v>
      </c>
      <c r="AA43" s="79">
        <v>0</v>
      </c>
      <c r="AB43" s="79">
        <v>0</v>
      </c>
    </row>
    <row r="44" spans="1:28" ht="16.5">
      <c r="A44" s="31" t="s">
        <v>75</v>
      </c>
      <c r="B44" s="7">
        <f t="shared" si="0"/>
        <v>46</v>
      </c>
      <c r="C44" s="7">
        <f t="shared" si="1"/>
        <v>24</v>
      </c>
      <c r="D44" s="7">
        <f t="shared" si="1"/>
        <v>22</v>
      </c>
      <c r="E44" s="7">
        <f t="shared" si="5"/>
        <v>16</v>
      </c>
      <c r="F44" s="7">
        <v>8</v>
      </c>
      <c r="G44" s="7">
        <v>8</v>
      </c>
      <c r="H44" s="7">
        <f t="shared" si="2"/>
        <v>14</v>
      </c>
      <c r="I44" s="7">
        <v>7</v>
      </c>
      <c r="J44" s="7">
        <v>7</v>
      </c>
      <c r="K44" s="7">
        <f>SUM(L44,M44)</f>
        <v>8</v>
      </c>
      <c r="L44" s="7">
        <v>5</v>
      </c>
      <c r="M44" s="7">
        <v>3</v>
      </c>
      <c r="N44" s="7">
        <f t="shared" si="4"/>
        <v>8</v>
      </c>
      <c r="O44" s="7">
        <v>4</v>
      </c>
      <c r="P44" s="7">
        <v>4</v>
      </c>
      <c r="Q44" s="7">
        <v>0</v>
      </c>
      <c r="R44" s="7">
        <v>0</v>
      </c>
      <c r="S44" s="7">
        <v>0</v>
      </c>
      <c r="T44" s="7">
        <v>0</v>
      </c>
      <c r="U44" s="79">
        <v>0</v>
      </c>
      <c r="V44" s="79">
        <v>0</v>
      </c>
      <c r="W44" s="79">
        <v>0</v>
      </c>
      <c r="X44" s="79">
        <v>0</v>
      </c>
      <c r="Y44" s="79">
        <v>0</v>
      </c>
      <c r="Z44" s="79">
        <v>0</v>
      </c>
      <c r="AA44" s="79">
        <v>0</v>
      </c>
      <c r="AB44" s="79">
        <v>0</v>
      </c>
    </row>
    <row r="45" spans="1:28" ht="16.5">
      <c r="A45" s="31" t="s">
        <v>132</v>
      </c>
      <c r="B45" s="7">
        <v>66</v>
      </c>
      <c r="C45" s="7">
        <v>20</v>
      </c>
      <c r="D45" s="7">
        <v>46</v>
      </c>
      <c r="E45" s="7">
        <f t="shared" si="5"/>
        <v>17</v>
      </c>
      <c r="F45" s="7">
        <v>4</v>
      </c>
      <c r="G45" s="7">
        <v>13</v>
      </c>
      <c r="H45" s="7">
        <f t="shared" si="2"/>
        <v>17</v>
      </c>
      <c r="I45" s="7">
        <v>4</v>
      </c>
      <c r="J45" s="7">
        <v>13</v>
      </c>
      <c r="K45" s="7">
        <f t="shared" si="3"/>
        <v>16</v>
      </c>
      <c r="L45" s="7">
        <v>6</v>
      </c>
      <c r="M45" s="7">
        <v>10</v>
      </c>
      <c r="N45" s="7">
        <f t="shared" si="4"/>
        <v>14</v>
      </c>
      <c r="O45" s="7">
        <v>5</v>
      </c>
      <c r="P45" s="7">
        <v>9</v>
      </c>
      <c r="Q45" s="7">
        <v>0</v>
      </c>
      <c r="R45" s="7">
        <v>0</v>
      </c>
      <c r="S45" s="7">
        <v>0</v>
      </c>
      <c r="T45" s="7">
        <v>0</v>
      </c>
      <c r="U45" s="79">
        <v>0</v>
      </c>
      <c r="V45" s="79">
        <v>0</v>
      </c>
      <c r="W45" s="79">
        <v>0</v>
      </c>
      <c r="X45" s="79">
        <v>0</v>
      </c>
      <c r="Y45" s="79">
        <v>0</v>
      </c>
      <c r="Z45" s="79">
        <v>2</v>
      </c>
      <c r="AA45" s="79">
        <v>1</v>
      </c>
      <c r="AB45" s="79">
        <v>1</v>
      </c>
    </row>
    <row r="46" spans="1:28" ht="16.5">
      <c r="A46" s="31" t="s">
        <v>222</v>
      </c>
      <c r="B46" s="7">
        <f t="shared" si="0"/>
        <v>21</v>
      </c>
      <c r="C46" s="7">
        <f t="shared" si="1"/>
        <v>1</v>
      </c>
      <c r="D46" s="7">
        <f t="shared" si="1"/>
        <v>20</v>
      </c>
      <c r="E46" s="7">
        <f t="shared" si="5"/>
        <v>8</v>
      </c>
      <c r="F46" s="7">
        <v>1</v>
      </c>
      <c r="G46" s="7">
        <v>7</v>
      </c>
      <c r="H46" s="7">
        <f t="shared" si="2"/>
        <v>9</v>
      </c>
      <c r="I46" s="7">
        <v>0</v>
      </c>
      <c r="J46" s="7">
        <v>9</v>
      </c>
      <c r="K46" s="7">
        <f t="shared" si="3"/>
        <v>4</v>
      </c>
      <c r="L46" s="7">
        <v>0</v>
      </c>
      <c r="M46" s="7">
        <v>4</v>
      </c>
      <c r="N46" s="7">
        <f t="shared" si="4"/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9">
        <v>0</v>
      </c>
      <c r="V46" s="79">
        <v>0</v>
      </c>
      <c r="W46" s="79">
        <v>0</v>
      </c>
      <c r="X46" s="79">
        <v>0</v>
      </c>
      <c r="Y46" s="79">
        <v>0</v>
      </c>
      <c r="Z46" s="79">
        <v>0</v>
      </c>
      <c r="AA46" s="79">
        <v>0</v>
      </c>
      <c r="AB46" s="79">
        <v>0</v>
      </c>
    </row>
    <row r="47" spans="1:28" ht="16.5">
      <c r="A47" s="25"/>
      <c r="B47" s="7">
        <f aca="true" t="shared" si="10" ref="B47:P47">SUM(B42:B46)</f>
        <v>221</v>
      </c>
      <c r="C47" s="7">
        <f t="shared" si="10"/>
        <v>73</v>
      </c>
      <c r="D47" s="7">
        <f t="shared" si="10"/>
        <v>148</v>
      </c>
      <c r="E47" s="7">
        <f t="shared" si="10"/>
        <v>72</v>
      </c>
      <c r="F47" s="7">
        <f t="shared" si="10"/>
        <v>25</v>
      </c>
      <c r="G47" s="7">
        <f t="shared" si="10"/>
        <v>47</v>
      </c>
      <c r="H47" s="7">
        <f t="shared" si="10"/>
        <v>63</v>
      </c>
      <c r="I47" s="7">
        <f t="shared" si="10"/>
        <v>17</v>
      </c>
      <c r="J47" s="7">
        <f t="shared" si="10"/>
        <v>46</v>
      </c>
      <c r="K47" s="7">
        <f t="shared" si="10"/>
        <v>49</v>
      </c>
      <c r="L47" s="7">
        <f t="shared" si="10"/>
        <v>18</v>
      </c>
      <c r="M47" s="7">
        <f t="shared" si="10"/>
        <v>31</v>
      </c>
      <c r="N47" s="7">
        <f t="shared" si="10"/>
        <v>34</v>
      </c>
      <c r="O47" s="7">
        <f t="shared" si="10"/>
        <v>12</v>
      </c>
      <c r="P47" s="7">
        <f t="shared" si="10"/>
        <v>22</v>
      </c>
      <c r="Q47" s="7">
        <v>0</v>
      </c>
      <c r="R47" s="7">
        <v>0</v>
      </c>
      <c r="S47" s="7">
        <v>0</v>
      </c>
      <c r="T47" s="7">
        <v>0</v>
      </c>
      <c r="U47" s="79">
        <v>0</v>
      </c>
      <c r="V47" s="79">
        <v>0</v>
      </c>
      <c r="W47" s="79">
        <v>0</v>
      </c>
      <c r="X47" s="79">
        <v>0</v>
      </c>
      <c r="Y47" s="79">
        <v>0</v>
      </c>
      <c r="Z47" s="79">
        <v>3</v>
      </c>
      <c r="AA47" s="79">
        <v>1</v>
      </c>
      <c r="AB47" s="79">
        <v>2</v>
      </c>
    </row>
    <row r="48" spans="1:28" ht="16.5">
      <c r="A48" s="56" t="s">
        <v>147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9"/>
      <c r="V48" s="79"/>
      <c r="W48" s="79"/>
      <c r="X48" s="79"/>
      <c r="Y48" s="79"/>
      <c r="Z48" s="79"/>
      <c r="AA48" s="79"/>
      <c r="AB48" s="79"/>
    </row>
    <row r="49" spans="1:28" ht="18">
      <c r="A49" s="81" t="s">
        <v>225</v>
      </c>
      <c r="B49" s="7">
        <f t="shared" si="0"/>
        <v>7</v>
      </c>
      <c r="C49" s="7">
        <f t="shared" si="1"/>
        <v>1</v>
      </c>
      <c r="D49" s="7">
        <f t="shared" si="1"/>
        <v>6</v>
      </c>
      <c r="E49" s="7">
        <f t="shared" si="5"/>
        <v>7</v>
      </c>
      <c r="F49" s="7">
        <v>1</v>
      </c>
      <c r="G49" s="7">
        <v>6</v>
      </c>
      <c r="H49" s="7">
        <f t="shared" si="2"/>
        <v>0</v>
      </c>
      <c r="I49" s="7">
        <v>0</v>
      </c>
      <c r="J49" s="7">
        <v>0</v>
      </c>
      <c r="K49" s="7">
        <f t="shared" si="3"/>
        <v>0</v>
      </c>
      <c r="L49" s="7">
        <v>0</v>
      </c>
      <c r="M49" s="7">
        <v>0</v>
      </c>
      <c r="N49" s="7">
        <f t="shared" si="4"/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9">
        <v>0</v>
      </c>
      <c r="V49" s="79">
        <v>0</v>
      </c>
      <c r="W49" s="79">
        <v>0</v>
      </c>
      <c r="X49" s="79">
        <v>0</v>
      </c>
      <c r="Y49" s="79">
        <v>0</v>
      </c>
      <c r="Z49" s="79">
        <v>0</v>
      </c>
      <c r="AA49" s="79">
        <v>0</v>
      </c>
      <c r="AB49" s="79">
        <v>0</v>
      </c>
    </row>
    <row r="50" spans="1:28" ht="16.5">
      <c r="A50" s="31" t="s">
        <v>78</v>
      </c>
      <c r="B50" s="7">
        <f t="shared" si="0"/>
        <v>20</v>
      </c>
      <c r="C50" s="7">
        <f t="shared" si="1"/>
        <v>6</v>
      </c>
      <c r="D50" s="7">
        <f t="shared" si="1"/>
        <v>14</v>
      </c>
      <c r="E50" s="7">
        <f t="shared" si="5"/>
        <v>11</v>
      </c>
      <c r="F50" s="7">
        <v>3</v>
      </c>
      <c r="G50" s="7">
        <v>8</v>
      </c>
      <c r="H50" s="7">
        <f t="shared" si="2"/>
        <v>8</v>
      </c>
      <c r="I50" s="7">
        <v>2</v>
      </c>
      <c r="J50" s="7">
        <v>6</v>
      </c>
      <c r="K50" s="7">
        <f t="shared" si="3"/>
        <v>1</v>
      </c>
      <c r="L50" s="7">
        <v>1</v>
      </c>
      <c r="M50" s="7">
        <v>0</v>
      </c>
      <c r="N50" s="7">
        <f t="shared" si="4"/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9">
        <v>0</v>
      </c>
      <c r="V50" s="79">
        <v>0</v>
      </c>
      <c r="W50" s="79">
        <v>0</v>
      </c>
      <c r="X50" s="79">
        <v>0</v>
      </c>
      <c r="Y50" s="79">
        <v>0</v>
      </c>
      <c r="Z50" s="79">
        <v>0</v>
      </c>
      <c r="AA50" s="79">
        <v>0</v>
      </c>
      <c r="AB50" s="79">
        <v>0</v>
      </c>
    </row>
    <row r="51" spans="1:28" ht="16.5">
      <c r="A51" s="31" t="s">
        <v>76</v>
      </c>
      <c r="B51" s="7">
        <f t="shared" si="0"/>
        <v>21</v>
      </c>
      <c r="C51" s="7">
        <f t="shared" si="1"/>
        <v>15</v>
      </c>
      <c r="D51" s="7">
        <f t="shared" si="1"/>
        <v>6</v>
      </c>
      <c r="E51" s="7">
        <f t="shared" si="5"/>
        <v>9</v>
      </c>
      <c r="F51" s="7">
        <v>6</v>
      </c>
      <c r="G51" s="7">
        <v>3</v>
      </c>
      <c r="H51" s="7">
        <f t="shared" si="2"/>
        <v>12</v>
      </c>
      <c r="I51" s="7">
        <v>9</v>
      </c>
      <c r="J51" s="7">
        <v>3</v>
      </c>
      <c r="K51" s="7">
        <f t="shared" si="3"/>
        <v>0</v>
      </c>
      <c r="L51" s="7">
        <v>0</v>
      </c>
      <c r="M51" s="7">
        <v>0</v>
      </c>
      <c r="N51" s="7">
        <f t="shared" si="4"/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9">
        <v>0</v>
      </c>
      <c r="V51" s="79">
        <v>0</v>
      </c>
      <c r="W51" s="79">
        <v>0</v>
      </c>
      <c r="X51" s="79">
        <v>0</v>
      </c>
      <c r="Y51" s="79">
        <v>0</v>
      </c>
      <c r="Z51" s="79">
        <v>0</v>
      </c>
      <c r="AA51" s="79">
        <v>0</v>
      </c>
      <c r="AB51" s="79">
        <v>0</v>
      </c>
    </row>
    <row r="52" spans="1:28" ht="16.5">
      <c r="A52" s="31" t="s">
        <v>223</v>
      </c>
      <c r="B52" s="7">
        <f t="shared" si="0"/>
        <v>57</v>
      </c>
      <c r="C52" s="7">
        <f t="shared" si="1"/>
        <v>21</v>
      </c>
      <c r="D52" s="7">
        <v>36</v>
      </c>
      <c r="E52" s="7">
        <f t="shared" si="5"/>
        <v>28</v>
      </c>
      <c r="F52" s="7">
        <v>9</v>
      </c>
      <c r="G52" s="7">
        <v>19</v>
      </c>
      <c r="H52" s="7">
        <f t="shared" si="2"/>
        <v>28</v>
      </c>
      <c r="I52" s="7">
        <v>12</v>
      </c>
      <c r="J52" s="7">
        <v>16</v>
      </c>
      <c r="K52" s="7">
        <f t="shared" si="3"/>
        <v>0</v>
      </c>
      <c r="L52" s="7">
        <v>0</v>
      </c>
      <c r="M52" s="7">
        <v>0</v>
      </c>
      <c r="N52" s="7">
        <f t="shared" si="4"/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9">
        <v>0</v>
      </c>
      <c r="V52" s="79">
        <v>0</v>
      </c>
      <c r="W52" s="79">
        <v>0</v>
      </c>
      <c r="X52" s="79">
        <v>0</v>
      </c>
      <c r="Y52" s="79">
        <v>0</v>
      </c>
      <c r="Z52" s="79">
        <v>1</v>
      </c>
      <c r="AA52" s="79">
        <v>0</v>
      </c>
      <c r="AB52" s="79">
        <v>1</v>
      </c>
    </row>
    <row r="53" spans="1:28" ht="16.5">
      <c r="A53" s="31" t="s">
        <v>254</v>
      </c>
      <c r="B53" s="7">
        <v>2</v>
      </c>
      <c r="C53" s="7">
        <v>1</v>
      </c>
      <c r="D53" s="7">
        <v>1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f t="shared" si="3"/>
        <v>2</v>
      </c>
      <c r="L53" s="7">
        <v>1</v>
      </c>
      <c r="M53" s="7">
        <v>1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9">
        <v>0</v>
      </c>
      <c r="V53" s="79">
        <v>0</v>
      </c>
      <c r="W53" s="79">
        <v>0</v>
      </c>
      <c r="X53" s="79">
        <v>0</v>
      </c>
      <c r="Y53" s="79">
        <v>0</v>
      </c>
      <c r="Z53" s="79">
        <v>0</v>
      </c>
      <c r="AA53" s="79">
        <v>0</v>
      </c>
      <c r="AB53" s="79">
        <v>0</v>
      </c>
    </row>
    <row r="54" spans="1:28" ht="16.5">
      <c r="A54" s="31" t="s">
        <v>79</v>
      </c>
      <c r="B54" s="7">
        <f t="shared" si="0"/>
        <v>38</v>
      </c>
      <c r="C54" s="7">
        <f t="shared" si="1"/>
        <v>10</v>
      </c>
      <c r="D54" s="7">
        <f t="shared" si="1"/>
        <v>28</v>
      </c>
      <c r="E54" s="7">
        <f t="shared" si="5"/>
        <v>10</v>
      </c>
      <c r="F54" s="7">
        <v>2</v>
      </c>
      <c r="G54" s="7">
        <v>8</v>
      </c>
      <c r="H54" s="7">
        <f t="shared" si="2"/>
        <v>18</v>
      </c>
      <c r="I54" s="7">
        <v>6</v>
      </c>
      <c r="J54" s="7">
        <v>12</v>
      </c>
      <c r="K54" s="7">
        <f t="shared" si="3"/>
        <v>7</v>
      </c>
      <c r="L54" s="7">
        <v>2</v>
      </c>
      <c r="M54" s="7">
        <v>5</v>
      </c>
      <c r="N54" s="7">
        <f t="shared" si="4"/>
        <v>3</v>
      </c>
      <c r="O54" s="7">
        <v>0</v>
      </c>
      <c r="P54" s="7">
        <v>3</v>
      </c>
      <c r="Q54" s="7">
        <v>0</v>
      </c>
      <c r="R54" s="7">
        <v>0</v>
      </c>
      <c r="S54" s="7">
        <v>0</v>
      </c>
      <c r="T54" s="7">
        <v>0</v>
      </c>
      <c r="U54" s="79">
        <v>0</v>
      </c>
      <c r="V54" s="79">
        <v>0</v>
      </c>
      <c r="W54" s="79">
        <v>0</v>
      </c>
      <c r="X54" s="79">
        <v>0</v>
      </c>
      <c r="Y54" s="79">
        <v>0</v>
      </c>
      <c r="Z54" s="79">
        <v>0</v>
      </c>
      <c r="AA54" s="79">
        <v>0</v>
      </c>
      <c r="AB54" s="79">
        <v>0</v>
      </c>
    </row>
    <row r="55" spans="1:28" ht="16.5">
      <c r="A55" s="31" t="s">
        <v>77</v>
      </c>
      <c r="B55" s="7">
        <f t="shared" si="0"/>
        <v>39</v>
      </c>
      <c r="C55" s="7">
        <f t="shared" si="1"/>
        <v>31</v>
      </c>
      <c r="D55" s="7">
        <f t="shared" si="1"/>
        <v>8</v>
      </c>
      <c r="E55" s="7">
        <f t="shared" si="5"/>
        <v>18</v>
      </c>
      <c r="F55" s="7">
        <v>14</v>
      </c>
      <c r="G55" s="7">
        <v>4</v>
      </c>
      <c r="H55" s="7">
        <f t="shared" si="2"/>
        <v>13</v>
      </c>
      <c r="I55" s="7">
        <v>10</v>
      </c>
      <c r="J55" s="7">
        <v>3</v>
      </c>
      <c r="K55" s="7">
        <f t="shared" si="3"/>
        <v>6</v>
      </c>
      <c r="L55" s="7">
        <v>5</v>
      </c>
      <c r="M55" s="7">
        <v>1</v>
      </c>
      <c r="N55" s="7">
        <f t="shared" si="4"/>
        <v>2</v>
      </c>
      <c r="O55" s="7">
        <v>2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9">
        <v>0</v>
      </c>
      <c r="V55" s="79">
        <v>0</v>
      </c>
      <c r="W55" s="79">
        <v>0</v>
      </c>
      <c r="X55" s="79">
        <v>0</v>
      </c>
      <c r="Y55" s="79">
        <v>0</v>
      </c>
      <c r="Z55" s="79">
        <v>0</v>
      </c>
      <c r="AA55" s="79">
        <v>0</v>
      </c>
      <c r="AB55" s="79">
        <v>0</v>
      </c>
    </row>
    <row r="56" spans="1:28" ht="16.5">
      <c r="A56" s="31" t="s">
        <v>224</v>
      </c>
      <c r="B56" s="7">
        <v>68</v>
      </c>
      <c r="C56" s="7">
        <f t="shared" si="1"/>
        <v>25</v>
      </c>
      <c r="D56" s="7">
        <v>43</v>
      </c>
      <c r="E56" s="7">
        <f t="shared" si="5"/>
        <v>31</v>
      </c>
      <c r="F56" s="69">
        <v>13</v>
      </c>
      <c r="G56" s="69">
        <v>18</v>
      </c>
      <c r="H56" s="69">
        <f t="shared" si="2"/>
        <v>32</v>
      </c>
      <c r="I56" s="69">
        <v>11</v>
      </c>
      <c r="J56" s="69">
        <v>21</v>
      </c>
      <c r="K56" s="69">
        <f t="shared" si="3"/>
        <v>3</v>
      </c>
      <c r="L56" s="69">
        <v>1</v>
      </c>
      <c r="M56" s="69">
        <v>2</v>
      </c>
      <c r="N56" s="69">
        <f t="shared" si="4"/>
        <v>1</v>
      </c>
      <c r="O56" s="69">
        <v>0</v>
      </c>
      <c r="P56" s="69">
        <v>1</v>
      </c>
      <c r="Q56" s="7">
        <v>0</v>
      </c>
      <c r="R56" s="7">
        <v>0</v>
      </c>
      <c r="S56" s="7">
        <v>0</v>
      </c>
      <c r="T56" s="7">
        <v>0</v>
      </c>
      <c r="U56" s="79">
        <v>0</v>
      </c>
      <c r="V56" s="79">
        <v>0</v>
      </c>
      <c r="W56" s="79">
        <v>0</v>
      </c>
      <c r="X56" s="79">
        <v>0</v>
      </c>
      <c r="Y56" s="79">
        <v>0</v>
      </c>
      <c r="Z56" s="79">
        <v>1</v>
      </c>
      <c r="AA56" s="79">
        <v>0</v>
      </c>
      <c r="AB56" s="79">
        <v>1</v>
      </c>
    </row>
    <row r="57" spans="1:28" ht="16.5">
      <c r="A57" s="25"/>
      <c r="B57" s="7">
        <f aca="true" t="shared" si="11" ref="B57:P57">SUM(B49:B56)</f>
        <v>252</v>
      </c>
      <c r="C57" s="58">
        <f t="shared" si="11"/>
        <v>110</v>
      </c>
      <c r="D57" s="7">
        <f t="shared" si="11"/>
        <v>142</v>
      </c>
      <c r="E57" s="7">
        <f t="shared" si="11"/>
        <v>114</v>
      </c>
      <c r="F57" s="7">
        <f t="shared" si="11"/>
        <v>48</v>
      </c>
      <c r="G57" s="7">
        <f t="shared" si="11"/>
        <v>66</v>
      </c>
      <c r="H57" s="7">
        <f t="shared" si="11"/>
        <v>111</v>
      </c>
      <c r="I57" s="7">
        <f t="shared" si="11"/>
        <v>50</v>
      </c>
      <c r="J57" s="58">
        <f t="shared" si="11"/>
        <v>61</v>
      </c>
      <c r="K57" s="7">
        <f t="shared" si="11"/>
        <v>19</v>
      </c>
      <c r="L57" s="7">
        <f t="shared" si="11"/>
        <v>10</v>
      </c>
      <c r="M57" s="7">
        <f t="shared" si="11"/>
        <v>9</v>
      </c>
      <c r="N57" s="7">
        <f t="shared" si="11"/>
        <v>6</v>
      </c>
      <c r="O57" s="7">
        <f t="shared" si="11"/>
        <v>2</v>
      </c>
      <c r="P57" s="7">
        <f t="shared" si="11"/>
        <v>4</v>
      </c>
      <c r="Q57" s="7">
        <v>0</v>
      </c>
      <c r="R57" s="7">
        <v>0</v>
      </c>
      <c r="S57" s="7">
        <v>0</v>
      </c>
      <c r="T57" s="7">
        <v>0</v>
      </c>
      <c r="U57" s="79">
        <v>0</v>
      </c>
      <c r="V57" s="79">
        <v>0</v>
      </c>
      <c r="W57" s="79">
        <v>0</v>
      </c>
      <c r="X57" s="79">
        <v>0</v>
      </c>
      <c r="Y57" s="79">
        <v>0</v>
      </c>
      <c r="Z57" s="79">
        <v>2</v>
      </c>
      <c r="AA57" s="79">
        <v>0</v>
      </c>
      <c r="AB57" s="79">
        <v>2</v>
      </c>
    </row>
    <row r="58" spans="1:28" ht="16.5">
      <c r="A58" s="56" t="s">
        <v>152</v>
      </c>
      <c r="B58" s="7"/>
      <c r="C58" s="58"/>
      <c r="D58" s="7"/>
      <c r="E58" s="7"/>
      <c r="F58" s="22"/>
      <c r="G58" s="62"/>
      <c r="H58" s="7"/>
      <c r="I58" s="22"/>
      <c r="J58" s="62"/>
      <c r="K58" s="7"/>
      <c r="L58" s="22"/>
      <c r="M58" s="62"/>
      <c r="N58" s="7"/>
      <c r="O58" s="22"/>
      <c r="P58" s="22"/>
      <c r="Q58" s="7"/>
      <c r="R58" s="7"/>
      <c r="S58" s="7"/>
      <c r="T58" s="7"/>
      <c r="U58" s="79"/>
      <c r="V58" s="79"/>
      <c r="W58" s="79"/>
      <c r="X58" s="79"/>
      <c r="Y58" s="79"/>
      <c r="Z58" s="79"/>
      <c r="AA58" s="79"/>
      <c r="AB58" s="79"/>
    </row>
    <row r="59" spans="1:28" ht="16.5">
      <c r="A59" s="31" t="s">
        <v>141</v>
      </c>
      <c r="B59" s="7">
        <f t="shared" si="0"/>
        <v>15</v>
      </c>
      <c r="C59" s="58">
        <f>SUM(F59,I59,L59,O59)</f>
        <v>10</v>
      </c>
      <c r="D59" s="7">
        <f t="shared" si="1"/>
        <v>5</v>
      </c>
      <c r="E59" s="7">
        <f t="shared" si="5"/>
        <v>11</v>
      </c>
      <c r="F59" s="71">
        <v>7</v>
      </c>
      <c r="G59" s="72">
        <v>4</v>
      </c>
      <c r="H59" s="71">
        <f t="shared" si="2"/>
        <v>2</v>
      </c>
      <c r="I59" s="71">
        <v>2</v>
      </c>
      <c r="J59" s="72">
        <v>0</v>
      </c>
      <c r="K59" s="71">
        <f t="shared" si="3"/>
        <v>2</v>
      </c>
      <c r="L59" s="71">
        <v>1</v>
      </c>
      <c r="M59" s="72">
        <v>1</v>
      </c>
      <c r="N59" s="71">
        <f t="shared" si="4"/>
        <v>0</v>
      </c>
      <c r="O59" s="71">
        <v>0</v>
      </c>
      <c r="P59" s="71">
        <v>0</v>
      </c>
      <c r="Q59" s="7">
        <v>0</v>
      </c>
      <c r="R59" s="7">
        <v>0</v>
      </c>
      <c r="S59" s="7">
        <v>0</v>
      </c>
      <c r="T59" s="7">
        <v>0</v>
      </c>
      <c r="U59" s="79">
        <v>0</v>
      </c>
      <c r="V59" s="79">
        <v>0</v>
      </c>
      <c r="W59" s="79">
        <v>0</v>
      </c>
      <c r="X59" s="79">
        <v>0</v>
      </c>
      <c r="Y59" s="79">
        <v>0</v>
      </c>
      <c r="Z59" s="79">
        <v>0</v>
      </c>
      <c r="AA59" s="79">
        <v>0</v>
      </c>
      <c r="AB59" s="79">
        <v>0</v>
      </c>
    </row>
    <row r="60" spans="1:28" ht="16.5">
      <c r="A60" s="25"/>
      <c r="B60" s="60">
        <f t="shared" si="0"/>
        <v>15</v>
      </c>
      <c r="C60" s="7">
        <f t="shared" si="1"/>
        <v>10</v>
      </c>
      <c r="D60" s="7">
        <f t="shared" si="1"/>
        <v>5</v>
      </c>
      <c r="E60" s="7">
        <f>SUM(E59)</f>
        <v>11</v>
      </c>
      <c r="F60" s="7">
        <f aca="true" t="shared" si="12" ref="F60:P60">SUM(F59)</f>
        <v>7</v>
      </c>
      <c r="G60" s="7">
        <f t="shared" si="12"/>
        <v>4</v>
      </c>
      <c r="H60" s="58">
        <f t="shared" si="12"/>
        <v>2</v>
      </c>
      <c r="I60" s="7">
        <f t="shared" si="12"/>
        <v>2</v>
      </c>
      <c r="J60" s="7">
        <f t="shared" si="12"/>
        <v>0</v>
      </c>
      <c r="K60" s="7">
        <f t="shared" si="12"/>
        <v>2</v>
      </c>
      <c r="L60" s="7">
        <f t="shared" si="12"/>
        <v>1</v>
      </c>
      <c r="M60" s="7">
        <f t="shared" si="12"/>
        <v>1</v>
      </c>
      <c r="N60" s="58">
        <f t="shared" si="12"/>
        <v>0</v>
      </c>
      <c r="O60" s="7">
        <f t="shared" si="12"/>
        <v>0</v>
      </c>
      <c r="P60" s="7">
        <f t="shared" si="12"/>
        <v>0</v>
      </c>
      <c r="Q60" s="7">
        <v>0</v>
      </c>
      <c r="R60" s="7">
        <v>0</v>
      </c>
      <c r="S60" s="7">
        <v>0</v>
      </c>
      <c r="T60" s="7">
        <v>0</v>
      </c>
      <c r="U60" s="79">
        <v>0</v>
      </c>
      <c r="V60" s="79">
        <v>0</v>
      </c>
      <c r="W60" s="79">
        <v>0</v>
      </c>
      <c r="X60" s="79">
        <v>0</v>
      </c>
      <c r="Y60" s="79">
        <v>0</v>
      </c>
      <c r="Z60" s="79">
        <v>0</v>
      </c>
      <c r="AA60" s="79">
        <v>0</v>
      </c>
      <c r="AB60" s="79">
        <v>0</v>
      </c>
    </row>
    <row r="61" spans="1:28" ht="16.5">
      <c r="A61" s="59" t="s">
        <v>151</v>
      </c>
      <c r="B61" s="61">
        <v>1718</v>
      </c>
      <c r="C61" s="22">
        <v>817</v>
      </c>
      <c r="D61" s="22">
        <v>901</v>
      </c>
      <c r="E61" s="7">
        <v>664</v>
      </c>
      <c r="F61" s="58">
        <v>330</v>
      </c>
      <c r="G61" s="7">
        <v>334</v>
      </c>
      <c r="H61" s="7">
        <v>642</v>
      </c>
      <c r="I61" s="7">
        <v>314</v>
      </c>
      <c r="J61" s="7">
        <v>328</v>
      </c>
      <c r="K61" s="7">
        <v>268</v>
      </c>
      <c r="L61" s="7">
        <v>114</v>
      </c>
      <c r="M61" s="7">
        <v>154</v>
      </c>
      <c r="N61" s="7">
        <v>125</v>
      </c>
      <c r="O61" s="7">
        <v>50</v>
      </c>
      <c r="P61" s="58">
        <v>75</v>
      </c>
      <c r="Q61" s="7">
        <v>0</v>
      </c>
      <c r="R61" s="7">
        <v>0</v>
      </c>
      <c r="S61" s="7">
        <v>0</v>
      </c>
      <c r="T61" s="7">
        <v>0</v>
      </c>
      <c r="U61" s="79">
        <v>0</v>
      </c>
      <c r="V61" s="79">
        <v>0</v>
      </c>
      <c r="W61" s="79">
        <v>0</v>
      </c>
      <c r="X61" s="79">
        <v>0</v>
      </c>
      <c r="Y61" s="79">
        <v>0</v>
      </c>
      <c r="Z61" s="79">
        <v>19</v>
      </c>
      <c r="AA61" s="79">
        <v>9</v>
      </c>
      <c r="AB61" s="79">
        <v>10</v>
      </c>
    </row>
    <row r="63" ht="19.5">
      <c r="A63" s="96"/>
    </row>
  </sheetData>
  <sheetProtection/>
  <mergeCells count="13">
    <mergeCell ref="Q3:S3"/>
    <mergeCell ref="T3:V3"/>
    <mergeCell ref="W3:Y3"/>
    <mergeCell ref="A2:AB2"/>
    <mergeCell ref="Z3:AB3"/>
    <mergeCell ref="A1:L1"/>
    <mergeCell ref="M1:Q1"/>
    <mergeCell ref="A3:A4"/>
    <mergeCell ref="B3:D3"/>
    <mergeCell ref="E3:G3"/>
    <mergeCell ref="H3:J3"/>
    <mergeCell ref="K3:M3"/>
    <mergeCell ref="N3:P3"/>
  </mergeCells>
  <printOptions horizontalCentered="1"/>
  <pageMargins left="0" right="0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2012-06-08T01:41:55Z</cp:lastPrinted>
  <dcterms:created xsi:type="dcterms:W3CDTF">2010-02-13T16:20:26Z</dcterms:created>
  <dcterms:modified xsi:type="dcterms:W3CDTF">2014-05-27T08:06:23Z</dcterms:modified>
  <cp:category/>
  <cp:version/>
  <cp:contentType/>
  <cp:contentStatus/>
</cp:coreProperties>
</file>