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例行業務\工作成果報告\107年校務評鑑自我評鑑作業\"/>
    </mc:Choice>
  </mc:AlternateContent>
  <bookViews>
    <workbookView xWindow="0" yWindow="0" windowWidth="20160" windowHeight="8988" activeTab="1"/>
  </bookViews>
  <sheets>
    <sheet name="20180322" sheetId="1" r:id="rId1"/>
    <sheet name="工作表2" sheetId="2" r:id="rId2"/>
  </sheets>
  <calcPr calcId="152511"/>
</workbook>
</file>

<file path=xl/calcChain.xml><?xml version="1.0" encoding="utf-8"?>
<calcChain xmlns="http://schemas.openxmlformats.org/spreadsheetml/2006/main">
  <c r="G6" i="2" l="1"/>
  <c r="F6" i="2"/>
  <c r="E6" i="2"/>
  <c r="D6" i="2"/>
  <c r="C6" i="2"/>
  <c r="B6" i="2"/>
  <c r="G11" i="2" l="1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7" i="2"/>
  <c r="F7" i="2"/>
  <c r="E7" i="2"/>
  <c r="D7" i="2"/>
  <c r="C7" i="2"/>
  <c r="B7" i="2"/>
  <c r="C7" i="1"/>
  <c r="E16" i="1"/>
  <c r="G5" i="2"/>
  <c r="F5" i="2"/>
  <c r="E5" i="2"/>
  <c r="D5" i="2"/>
  <c r="C5" i="2"/>
  <c r="B5" i="2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T5" i="1"/>
  <c r="Q5" i="1"/>
  <c r="N5" i="1"/>
  <c r="K5" i="1"/>
  <c r="H5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5" i="1"/>
  <c r="C22" i="1" l="1"/>
  <c r="E22" i="1" s="1"/>
  <c r="D22" i="1"/>
  <c r="F22" i="1"/>
  <c r="G22" i="1"/>
  <c r="I22" i="1"/>
  <c r="J22" i="1"/>
  <c r="L22" i="1"/>
  <c r="M22" i="1"/>
  <c r="O22" i="1"/>
  <c r="P22" i="1"/>
  <c r="R22" i="1"/>
  <c r="S22" i="1"/>
  <c r="U22" i="1"/>
  <c r="B22" i="1"/>
  <c r="C8" i="2" l="1"/>
  <c r="C12" i="2" s="1"/>
  <c r="D8" i="2"/>
  <c r="D12" i="2" s="1"/>
  <c r="E8" i="2"/>
  <c r="E12" i="2" s="1"/>
  <c r="F8" i="2"/>
  <c r="F12" i="2" s="1"/>
  <c r="G8" i="2" l="1"/>
  <c r="G12" i="2" s="1"/>
  <c r="B8" i="2"/>
  <c r="B12" i="2" s="1"/>
</calcChain>
</file>

<file path=xl/sharedStrings.xml><?xml version="1.0" encoding="utf-8"?>
<sst xmlns="http://schemas.openxmlformats.org/spreadsheetml/2006/main" count="69" uniqueCount="67">
  <si>
    <t>研究成果種類 ＼ 學年度/學期</t>
  </si>
  <si>
    <t>100/1</t>
  </si>
  <si>
    <t>100/2</t>
  </si>
  <si>
    <t>101/1</t>
  </si>
  <si>
    <t>101/2</t>
  </si>
  <si>
    <t>102/1</t>
  </si>
  <si>
    <t>102/2</t>
  </si>
  <si>
    <t>103/1</t>
  </si>
  <si>
    <t>103/2</t>
  </si>
  <si>
    <t>104/1</t>
  </si>
  <si>
    <t>104/2</t>
  </si>
  <si>
    <t>105/1</t>
  </si>
  <si>
    <t>105/2</t>
  </si>
  <si>
    <t>106/1</t>
  </si>
  <si>
    <t>106/2</t>
  </si>
  <si>
    <t>期刊論文：EI</t>
  </si>
  <si>
    <t>期刊論文：SCI</t>
  </si>
  <si>
    <t>期刊論文：AHCI</t>
  </si>
  <si>
    <t>期刊論文：SSCI</t>
  </si>
  <si>
    <t>期刊論文：LLBI</t>
  </si>
  <si>
    <t>期刊論文：MLAIB</t>
  </si>
  <si>
    <t>期刊論文：人文社會類</t>
  </si>
  <si>
    <t>期刊論文：自然科學類</t>
  </si>
  <si>
    <t>期刊論文：藝術展演類</t>
  </si>
  <si>
    <t>期刊論文：TSSCI正式名單</t>
  </si>
  <si>
    <t>期刊論文：TSSCI觀察名單</t>
  </si>
  <si>
    <t>期刊論文：其他同等級國際知名期刊</t>
  </si>
  <si>
    <t>期刊論文：國內具嚴格審查制度期刊</t>
  </si>
  <si>
    <t>期刊論文：人文藝術學門具學術性之國內外專業期刊</t>
  </si>
  <si>
    <t>期刊論文：科技部科資中心評選為國內學術研究優良之期刊</t>
  </si>
  <si>
    <t>期刊論文：THCI Core</t>
  </si>
  <si>
    <t>期刊論文：其他</t>
  </si>
  <si>
    <t>會議論文</t>
  </si>
  <si>
    <t>專書著作</t>
  </si>
  <si>
    <t>創作展演</t>
  </si>
  <si>
    <t>研究計畫</t>
  </si>
  <si>
    <t>專利</t>
  </si>
  <si>
    <t>獲獎榮譽</t>
  </si>
  <si>
    <t>學術活動</t>
  </si>
  <si>
    <t>推廣工作</t>
  </si>
  <si>
    <t>其他</t>
  </si>
  <si>
    <t>研究成果統計列表</t>
    <phoneticPr fontId="20" type="noConversion"/>
  </si>
  <si>
    <t>研究成果統計列表</t>
    <phoneticPr fontId="20" type="noConversion"/>
  </si>
  <si>
    <t>A：SCI、SSCI、EI等期刊</t>
    <phoneticPr fontId="20" type="noConversion"/>
  </si>
  <si>
    <t>B：其他國際優良期刊</t>
    <phoneticPr fontId="20" type="noConversion"/>
  </si>
  <si>
    <t>C：國內具審查制度期刊</t>
    <phoneticPr fontId="20" type="noConversion"/>
  </si>
  <si>
    <t>期刊論文小計</t>
    <phoneticPr fontId="20" type="noConversion"/>
  </si>
  <si>
    <t>D：會議論文</t>
    <phoneticPr fontId="20" type="noConversion"/>
  </si>
  <si>
    <t>E：專書著作</t>
    <phoneticPr fontId="20" type="noConversion"/>
  </si>
  <si>
    <t>F：創作展演</t>
    <phoneticPr fontId="20" type="noConversion"/>
  </si>
  <si>
    <t>研究成果合計</t>
    <phoneticPr fontId="20" type="noConversion"/>
  </si>
  <si>
    <t>資料來源：107.03.22教師職涯歷程檔案</t>
    <phoneticPr fontId="20" type="noConversion"/>
  </si>
  <si>
    <t>期刊論文合計</t>
    <phoneticPr fontId="20" type="noConversion"/>
  </si>
  <si>
    <t>101年度～106年度</t>
    <phoneticPr fontId="20" type="noConversion"/>
  </si>
  <si>
    <t>101年度</t>
    <phoneticPr fontId="20" type="noConversion"/>
  </si>
  <si>
    <t>102年度</t>
  </si>
  <si>
    <t>103年度</t>
  </si>
  <si>
    <t>104年度</t>
  </si>
  <si>
    <t>105年度</t>
  </si>
  <si>
    <t>101年度</t>
    <phoneticPr fontId="20" type="noConversion"/>
  </si>
  <si>
    <t>102年度</t>
    <phoneticPr fontId="20" type="noConversion"/>
  </si>
  <si>
    <t>103年度</t>
    <phoneticPr fontId="20" type="noConversion"/>
  </si>
  <si>
    <t>104年度</t>
    <phoneticPr fontId="20" type="noConversion"/>
  </si>
  <si>
    <t>105年度</t>
    <phoneticPr fontId="20" type="noConversion"/>
  </si>
  <si>
    <t>106年度</t>
    <phoneticPr fontId="20" type="noConversion"/>
  </si>
  <si>
    <t>106年度</t>
    <phoneticPr fontId="20" type="noConversion"/>
  </si>
  <si>
    <r>
      <rPr>
        <vertAlign val="subscript"/>
        <sz val="18"/>
        <color theme="1"/>
        <rFont val="標楷體"/>
        <family val="4"/>
        <charset val="136"/>
      </rPr>
      <t>研究成果種類</t>
    </r>
    <r>
      <rPr>
        <sz val="18"/>
        <color theme="1"/>
        <rFont val="標楷體"/>
        <family val="4"/>
        <charset val="136"/>
      </rPr>
      <t>　　　　</t>
    </r>
    <r>
      <rPr>
        <vertAlign val="superscript"/>
        <sz val="18"/>
        <color theme="1"/>
        <rFont val="標楷體"/>
        <family val="4"/>
        <charset val="136"/>
      </rPr>
      <t>年度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</si>
</sst>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vertAlign val="subscript"/>
      <sz val="18"/>
      <color theme="1"/>
      <name val="標楷體"/>
      <family val="4"/>
      <charset val="136"/>
    </font>
    <font>
      <vertAlign val="superscript"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0"/>
      <color rgb="FF0000FF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4" fillId="0" borderId="10" xfId="0" applyFont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6" fontId="30" fillId="0" borderId="14" xfId="0" applyNumberFormat="1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/>
    </xf>
    <xf numFmtId="176" fontId="30" fillId="36" borderId="14" xfId="0" applyNumberFormat="1" applyFont="1" applyFill="1" applyBorder="1" applyAlignment="1">
      <alignment horizontal="center" vertical="center"/>
    </xf>
    <xf numFmtId="176" fontId="30" fillId="36" borderId="15" xfId="0" applyNumberFormat="1" applyFont="1" applyFill="1" applyBorder="1" applyAlignment="1">
      <alignment horizontal="center" vertical="center"/>
    </xf>
    <xf numFmtId="176" fontId="30" fillId="0" borderId="17" xfId="0" applyNumberFormat="1" applyFont="1" applyBorder="1" applyAlignment="1">
      <alignment horizontal="center" vertical="center"/>
    </xf>
    <xf numFmtId="176" fontId="30" fillId="0" borderId="18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18" fillId="33" borderId="0" xfId="0" applyFont="1" applyFill="1" applyBorder="1" applyAlignment="1">
      <alignment horizontal="right" vertical="center" wrapText="1"/>
    </xf>
    <xf numFmtId="0" fontId="32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/>
    </xf>
    <xf numFmtId="0" fontId="18" fillId="34" borderId="0" xfId="0" applyFont="1" applyFill="1" applyBorder="1" applyAlignment="1">
      <alignment horizontal="right" vertical="center" wrapText="1"/>
    </xf>
    <xf numFmtId="0" fontId="32" fillId="34" borderId="0" xfId="0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right" vertical="center"/>
    </xf>
    <xf numFmtId="0" fontId="18" fillId="35" borderId="0" xfId="0" applyFont="1" applyFill="1" applyBorder="1" applyAlignment="1">
      <alignment horizontal="right" vertical="center" wrapText="1"/>
    </xf>
    <xf numFmtId="0" fontId="32" fillId="35" borderId="0" xfId="0" applyFont="1" applyFill="1" applyBorder="1" applyAlignment="1">
      <alignment horizontal="right" vertical="center" wrapText="1"/>
    </xf>
    <xf numFmtId="0" fontId="0" fillId="35" borderId="0" xfId="0" applyFill="1" applyBorder="1" applyAlignment="1">
      <alignment horizontal="right" vertical="center"/>
    </xf>
    <xf numFmtId="0" fontId="18" fillId="36" borderId="0" xfId="0" applyFont="1" applyFill="1" applyBorder="1" applyAlignment="1">
      <alignment horizontal="right" vertical="center" wrapText="1"/>
    </xf>
    <xf numFmtId="0" fontId="32" fillId="36" borderId="0" xfId="0" applyFont="1" applyFill="1" applyBorder="1" applyAlignment="1">
      <alignment horizontal="right" vertical="center" wrapText="1"/>
    </xf>
    <xf numFmtId="0" fontId="0" fillId="36" borderId="0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/>
    </xf>
    <xf numFmtId="176" fontId="30" fillId="33" borderId="14" xfId="0" applyNumberFormat="1" applyFont="1" applyFill="1" applyBorder="1" applyAlignment="1">
      <alignment horizontal="center" vertical="center"/>
    </xf>
    <xf numFmtId="176" fontId="30" fillId="33" borderId="15" xfId="0" applyNumberFormat="1" applyFont="1" applyFill="1" applyBorder="1" applyAlignment="1">
      <alignment horizontal="center" vertical="center"/>
    </xf>
    <xf numFmtId="176" fontId="30" fillId="35" borderId="14" xfId="0" applyNumberFormat="1" applyFont="1" applyFill="1" applyBorder="1" applyAlignment="1">
      <alignment horizontal="center" vertical="center"/>
    </xf>
    <xf numFmtId="176" fontId="30" fillId="35" borderId="15" xfId="0" applyNumberFormat="1" applyFont="1" applyFill="1" applyBorder="1" applyAlignment="1">
      <alignment horizontal="center" vertical="center"/>
    </xf>
    <xf numFmtId="176" fontId="30" fillId="34" borderId="14" xfId="0" applyNumberFormat="1" applyFont="1" applyFill="1" applyBorder="1" applyAlignment="1">
      <alignment horizontal="center" vertical="center"/>
    </xf>
    <xf numFmtId="176" fontId="30" fillId="34" borderId="1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CCFFCC"/>
      <color rgb="FFFFFFCC"/>
      <color rgb="FFCCECFF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U31"/>
  <sheetViews>
    <sheetView showGridLines="0" workbookViewId="0">
      <selection sqref="A1:U1"/>
    </sheetView>
  </sheetViews>
  <sheetFormatPr defaultRowHeight="16.2" x14ac:dyDescent="0.3"/>
  <cols>
    <col min="1" max="1" width="35.5546875" style="18" bestFit="1" customWidth="1"/>
    <col min="2" max="4" width="6.109375" style="18" bestFit="1" customWidth="1"/>
    <col min="5" max="5" width="6.109375" style="17" customWidth="1"/>
    <col min="6" max="7" width="6.109375" style="18" bestFit="1" customWidth="1"/>
    <col min="8" max="8" width="6.109375" style="17" customWidth="1"/>
    <col min="9" max="10" width="6.109375" style="18" bestFit="1" customWidth="1"/>
    <col min="11" max="11" width="6.109375" style="17" customWidth="1"/>
    <col min="12" max="13" width="6.109375" style="18" bestFit="1" customWidth="1"/>
    <col min="14" max="14" width="6.109375" style="17" customWidth="1"/>
    <col min="15" max="16" width="6.109375" style="18" bestFit="1" customWidth="1"/>
    <col min="17" max="17" width="6.109375" style="17" customWidth="1"/>
    <col min="18" max="19" width="6.109375" style="18" bestFit="1" customWidth="1"/>
    <col min="20" max="20" width="6.109375" style="17" customWidth="1"/>
    <col min="21" max="21" width="6.109375" style="18" bestFit="1" customWidth="1"/>
    <col min="22" max="16384" width="8.88671875" style="18"/>
  </cols>
  <sheetData>
    <row r="1" spans="1:21" x14ac:dyDescent="0.3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5"/>
      <c r="O1" s="46"/>
      <c r="P1" s="46"/>
      <c r="Q1" s="46"/>
      <c r="R1" s="46"/>
      <c r="S1" s="46"/>
      <c r="T1" s="46"/>
      <c r="U1" s="46"/>
    </row>
    <row r="2" spans="1:21" x14ac:dyDescent="0.3">
      <c r="A2" s="44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  <c r="O2" s="46"/>
      <c r="P2" s="46"/>
      <c r="Q2" s="46"/>
      <c r="R2" s="46"/>
      <c r="S2" s="46"/>
      <c r="T2" s="46"/>
      <c r="U2" s="46"/>
    </row>
    <row r="3" spans="1:21" x14ac:dyDescent="0.3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8"/>
      <c r="O3" s="49"/>
      <c r="P3" s="49"/>
      <c r="Q3" s="49"/>
      <c r="R3" s="49"/>
      <c r="S3" s="49"/>
      <c r="T3" s="49"/>
      <c r="U3" s="49"/>
    </row>
    <row r="4" spans="1:21" s="20" customFormat="1" ht="27.6" x14ac:dyDescent="0.3">
      <c r="A4" s="19" t="s">
        <v>0</v>
      </c>
      <c r="B4" s="19" t="s">
        <v>1</v>
      </c>
      <c r="C4" s="19" t="s">
        <v>2</v>
      </c>
      <c r="D4" s="19" t="s">
        <v>3</v>
      </c>
      <c r="E4" s="16" t="s">
        <v>59</v>
      </c>
      <c r="F4" s="19" t="s">
        <v>4</v>
      </c>
      <c r="G4" s="19" t="s">
        <v>5</v>
      </c>
      <c r="H4" s="16" t="s">
        <v>60</v>
      </c>
      <c r="I4" s="19" t="s">
        <v>6</v>
      </c>
      <c r="J4" s="19" t="s">
        <v>7</v>
      </c>
      <c r="K4" s="16" t="s">
        <v>61</v>
      </c>
      <c r="L4" s="19" t="s">
        <v>8</v>
      </c>
      <c r="M4" s="19" t="s">
        <v>9</v>
      </c>
      <c r="N4" s="16" t="s">
        <v>62</v>
      </c>
      <c r="O4" s="19" t="s">
        <v>10</v>
      </c>
      <c r="P4" s="19" t="s">
        <v>11</v>
      </c>
      <c r="Q4" s="16" t="s">
        <v>63</v>
      </c>
      <c r="R4" s="19" t="s">
        <v>12</v>
      </c>
      <c r="S4" s="19" t="s">
        <v>13</v>
      </c>
      <c r="T4" s="16" t="s">
        <v>64</v>
      </c>
      <c r="U4" s="19" t="s">
        <v>14</v>
      </c>
    </row>
    <row r="5" spans="1:21" s="26" customFormat="1" x14ac:dyDescent="0.3">
      <c r="A5" s="24" t="s">
        <v>15</v>
      </c>
      <c r="B5" s="24">
        <v>29</v>
      </c>
      <c r="C5" s="24">
        <v>22</v>
      </c>
      <c r="D5" s="24">
        <v>36</v>
      </c>
      <c r="E5" s="25">
        <f>SUM(C5:D5)</f>
        <v>58</v>
      </c>
      <c r="F5" s="24">
        <v>28</v>
      </c>
      <c r="G5" s="24">
        <v>20</v>
      </c>
      <c r="H5" s="25">
        <f>SUM(F5:G5)</f>
        <v>48</v>
      </c>
      <c r="I5" s="24">
        <v>16</v>
      </c>
      <c r="J5" s="24">
        <v>23</v>
      </c>
      <c r="K5" s="25">
        <f>SUM(I5:J5)</f>
        <v>39</v>
      </c>
      <c r="L5" s="24">
        <v>17</v>
      </c>
      <c r="M5" s="24">
        <v>6</v>
      </c>
      <c r="N5" s="25">
        <f>SUM(L5:M5)</f>
        <v>23</v>
      </c>
      <c r="O5" s="24">
        <v>10</v>
      </c>
      <c r="P5" s="24">
        <v>10</v>
      </c>
      <c r="Q5" s="25">
        <f>SUM(O5:P5)</f>
        <v>20</v>
      </c>
      <c r="R5" s="24">
        <v>6</v>
      </c>
      <c r="S5" s="24">
        <v>8</v>
      </c>
      <c r="T5" s="25">
        <f>SUM(R5:S5)</f>
        <v>14</v>
      </c>
      <c r="U5" s="24">
        <v>1</v>
      </c>
    </row>
    <row r="6" spans="1:21" s="26" customFormat="1" x14ac:dyDescent="0.3">
      <c r="A6" s="24" t="s">
        <v>16</v>
      </c>
      <c r="B6" s="24">
        <v>147</v>
      </c>
      <c r="C6" s="24">
        <v>165</v>
      </c>
      <c r="D6" s="24">
        <v>170</v>
      </c>
      <c r="E6" s="25">
        <f t="shared" ref="E6:E31" si="0">SUM(C6:D6)</f>
        <v>335</v>
      </c>
      <c r="F6" s="24">
        <v>143</v>
      </c>
      <c r="G6" s="24">
        <v>140</v>
      </c>
      <c r="H6" s="25">
        <f t="shared" ref="H6:H31" si="1">SUM(F6:G6)</f>
        <v>283</v>
      </c>
      <c r="I6" s="24">
        <v>123</v>
      </c>
      <c r="J6" s="24">
        <v>132</v>
      </c>
      <c r="K6" s="25">
        <f t="shared" ref="K6:K31" si="2">SUM(I6:J6)</f>
        <v>255</v>
      </c>
      <c r="L6" s="24">
        <v>122</v>
      </c>
      <c r="M6" s="24">
        <v>120</v>
      </c>
      <c r="N6" s="25">
        <f t="shared" ref="N6:N31" si="3">SUM(L6:M6)</f>
        <v>242</v>
      </c>
      <c r="O6" s="24">
        <v>129</v>
      </c>
      <c r="P6" s="24">
        <v>114</v>
      </c>
      <c r="Q6" s="25">
        <f t="shared" ref="Q6:Q31" si="4">SUM(O6:P6)</f>
        <v>243</v>
      </c>
      <c r="R6" s="24">
        <v>85</v>
      </c>
      <c r="S6" s="24">
        <v>91</v>
      </c>
      <c r="T6" s="25">
        <f t="shared" ref="T6:T31" si="5">SUM(R6:S6)</f>
        <v>176</v>
      </c>
      <c r="U6" s="24">
        <v>17</v>
      </c>
    </row>
    <row r="7" spans="1:21" s="29" customFormat="1" x14ac:dyDescent="0.3">
      <c r="A7" s="27" t="s">
        <v>17</v>
      </c>
      <c r="B7" s="27">
        <v>0</v>
      </c>
      <c r="C7" s="27">
        <f>'20180322'!H166</f>
        <v>0</v>
      </c>
      <c r="D7" s="27">
        <v>0</v>
      </c>
      <c r="E7" s="28">
        <f t="shared" si="0"/>
        <v>0</v>
      </c>
      <c r="F7" s="27">
        <v>0</v>
      </c>
      <c r="G7" s="27">
        <v>1</v>
      </c>
      <c r="H7" s="28">
        <f t="shared" si="1"/>
        <v>1</v>
      </c>
      <c r="I7" s="27">
        <v>0</v>
      </c>
      <c r="J7" s="27">
        <v>1</v>
      </c>
      <c r="K7" s="28">
        <f t="shared" si="2"/>
        <v>1</v>
      </c>
      <c r="L7" s="27">
        <v>0</v>
      </c>
      <c r="M7" s="27">
        <v>0</v>
      </c>
      <c r="N7" s="28">
        <f t="shared" si="3"/>
        <v>0</v>
      </c>
      <c r="O7" s="27">
        <v>0</v>
      </c>
      <c r="P7" s="27">
        <v>0</v>
      </c>
      <c r="Q7" s="28">
        <f t="shared" si="4"/>
        <v>0</v>
      </c>
      <c r="R7" s="27">
        <v>0</v>
      </c>
      <c r="S7" s="27">
        <v>1</v>
      </c>
      <c r="T7" s="28">
        <f t="shared" si="5"/>
        <v>1</v>
      </c>
      <c r="U7" s="27">
        <v>0</v>
      </c>
    </row>
    <row r="8" spans="1:21" s="26" customFormat="1" x14ac:dyDescent="0.3">
      <c r="A8" s="24" t="s">
        <v>18</v>
      </c>
      <c r="B8" s="24">
        <v>36</v>
      </c>
      <c r="C8" s="24">
        <v>25</v>
      </c>
      <c r="D8" s="24">
        <v>45</v>
      </c>
      <c r="E8" s="25">
        <f t="shared" si="0"/>
        <v>70</v>
      </c>
      <c r="F8" s="24">
        <v>25</v>
      </c>
      <c r="G8" s="24">
        <v>30</v>
      </c>
      <c r="H8" s="25">
        <f t="shared" si="1"/>
        <v>55</v>
      </c>
      <c r="I8" s="24">
        <v>30</v>
      </c>
      <c r="J8" s="24">
        <v>28</v>
      </c>
      <c r="K8" s="25">
        <f t="shared" si="2"/>
        <v>58</v>
      </c>
      <c r="L8" s="24">
        <v>23</v>
      </c>
      <c r="M8" s="24">
        <v>21</v>
      </c>
      <c r="N8" s="25">
        <f t="shared" si="3"/>
        <v>44</v>
      </c>
      <c r="O8" s="24">
        <v>26</v>
      </c>
      <c r="P8" s="24">
        <v>15</v>
      </c>
      <c r="Q8" s="25">
        <f t="shared" si="4"/>
        <v>41</v>
      </c>
      <c r="R8" s="24">
        <v>13</v>
      </c>
      <c r="S8" s="24">
        <v>12</v>
      </c>
      <c r="T8" s="25">
        <f t="shared" si="5"/>
        <v>25</v>
      </c>
      <c r="U8" s="24">
        <v>3</v>
      </c>
    </row>
    <row r="9" spans="1:21" s="29" customFormat="1" x14ac:dyDescent="0.3">
      <c r="A9" s="27" t="s">
        <v>19</v>
      </c>
      <c r="B9" s="27">
        <v>0</v>
      </c>
      <c r="C9" s="27">
        <v>1</v>
      </c>
      <c r="D9" s="27">
        <v>0</v>
      </c>
      <c r="E9" s="28">
        <f t="shared" si="0"/>
        <v>1</v>
      </c>
      <c r="F9" s="27">
        <v>0</v>
      </c>
      <c r="G9" s="27">
        <v>0</v>
      </c>
      <c r="H9" s="28">
        <f t="shared" si="1"/>
        <v>0</v>
      </c>
      <c r="I9" s="27">
        <v>0</v>
      </c>
      <c r="J9" s="27">
        <v>0</v>
      </c>
      <c r="K9" s="28">
        <f t="shared" si="2"/>
        <v>0</v>
      </c>
      <c r="L9" s="27">
        <v>0</v>
      </c>
      <c r="M9" s="27">
        <v>0</v>
      </c>
      <c r="N9" s="28">
        <f t="shared" si="3"/>
        <v>0</v>
      </c>
      <c r="O9" s="27">
        <v>0</v>
      </c>
      <c r="P9" s="27">
        <v>0</v>
      </c>
      <c r="Q9" s="28">
        <f t="shared" si="4"/>
        <v>0</v>
      </c>
      <c r="R9" s="27">
        <v>0</v>
      </c>
      <c r="S9" s="27">
        <v>0</v>
      </c>
      <c r="T9" s="28">
        <f t="shared" si="5"/>
        <v>0</v>
      </c>
      <c r="U9" s="27">
        <v>0</v>
      </c>
    </row>
    <row r="10" spans="1:21" s="29" customFormat="1" x14ac:dyDescent="0.3">
      <c r="A10" s="27" t="s">
        <v>20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7">
        <v>0</v>
      </c>
      <c r="G10" s="27">
        <v>0</v>
      </c>
      <c r="H10" s="28">
        <f t="shared" si="1"/>
        <v>0</v>
      </c>
      <c r="I10" s="27">
        <v>0</v>
      </c>
      <c r="J10" s="27">
        <v>0</v>
      </c>
      <c r="K10" s="28">
        <f t="shared" si="2"/>
        <v>0</v>
      </c>
      <c r="L10" s="27">
        <v>3</v>
      </c>
      <c r="M10" s="27">
        <v>0</v>
      </c>
      <c r="N10" s="28">
        <f t="shared" si="3"/>
        <v>3</v>
      </c>
      <c r="O10" s="27">
        <v>0</v>
      </c>
      <c r="P10" s="27">
        <v>0</v>
      </c>
      <c r="Q10" s="28">
        <f t="shared" si="4"/>
        <v>0</v>
      </c>
      <c r="R10" s="27">
        <v>0</v>
      </c>
      <c r="S10" s="27">
        <v>0</v>
      </c>
      <c r="T10" s="28">
        <f t="shared" si="5"/>
        <v>0</v>
      </c>
      <c r="U10" s="27">
        <v>0</v>
      </c>
    </row>
    <row r="11" spans="1:21" s="29" customFormat="1" x14ac:dyDescent="0.3">
      <c r="A11" s="27" t="s">
        <v>21</v>
      </c>
      <c r="B11" s="27">
        <v>23</v>
      </c>
      <c r="C11" s="27">
        <v>16</v>
      </c>
      <c r="D11" s="27">
        <v>9</v>
      </c>
      <c r="E11" s="28">
        <f t="shared" si="0"/>
        <v>25</v>
      </c>
      <c r="F11" s="27">
        <v>7</v>
      </c>
      <c r="G11" s="27">
        <v>10</v>
      </c>
      <c r="H11" s="28">
        <f t="shared" si="1"/>
        <v>17</v>
      </c>
      <c r="I11" s="27">
        <v>15</v>
      </c>
      <c r="J11" s="27">
        <v>7</v>
      </c>
      <c r="K11" s="28">
        <f t="shared" si="2"/>
        <v>22</v>
      </c>
      <c r="L11" s="27">
        <v>13</v>
      </c>
      <c r="M11" s="27">
        <v>7</v>
      </c>
      <c r="N11" s="28">
        <f t="shared" si="3"/>
        <v>20</v>
      </c>
      <c r="O11" s="27">
        <v>5</v>
      </c>
      <c r="P11" s="27">
        <v>11</v>
      </c>
      <c r="Q11" s="28">
        <f t="shared" si="4"/>
        <v>16</v>
      </c>
      <c r="R11" s="27">
        <v>3</v>
      </c>
      <c r="S11" s="27">
        <v>6</v>
      </c>
      <c r="T11" s="28">
        <f t="shared" si="5"/>
        <v>9</v>
      </c>
      <c r="U11" s="27">
        <v>0</v>
      </c>
    </row>
    <row r="12" spans="1:21" s="29" customFormat="1" x14ac:dyDescent="0.3">
      <c r="A12" s="27" t="s">
        <v>22</v>
      </c>
      <c r="B12" s="27">
        <v>7</v>
      </c>
      <c r="C12" s="27">
        <v>4</v>
      </c>
      <c r="D12" s="27">
        <v>1</v>
      </c>
      <c r="E12" s="28">
        <f t="shared" si="0"/>
        <v>5</v>
      </c>
      <c r="F12" s="27">
        <v>4</v>
      </c>
      <c r="G12" s="27">
        <v>8</v>
      </c>
      <c r="H12" s="28">
        <f t="shared" si="1"/>
        <v>12</v>
      </c>
      <c r="I12" s="27">
        <v>8</v>
      </c>
      <c r="J12" s="27">
        <v>6</v>
      </c>
      <c r="K12" s="28">
        <f t="shared" si="2"/>
        <v>14</v>
      </c>
      <c r="L12" s="27">
        <v>1</v>
      </c>
      <c r="M12" s="27">
        <v>5</v>
      </c>
      <c r="N12" s="28">
        <f t="shared" si="3"/>
        <v>6</v>
      </c>
      <c r="O12" s="27">
        <v>8</v>
      </c>
      <c r="P12" s="27">
        <v>0</v>
      </c>
      <c r="Q12" s="28">
        <f t="shared" si="4"/>
        <v>8</v>
      </c>
      <c r="R12" s="27">
        <v>2</v>
      </c>
      <c r="S12" s="27">
        <v>2</v>
      </c>
      <c r="T12" s="28">
        <f t="shared" si="5"/>
        <v>4</v>
      </c>
      <c r="U12" s="27">
        <v>0</v>
      </c>
    </row>
    <row r="13" spans="1:21" s="29" customFormat="1" x14ac:dyDescent="0.3">
      <c r="A13" s="27" t="s">
        <v>23</v>
      </c>
      <c r="B13" s="27">
        <v>2</v>
      </c>
      <c r="C13" s="27">
        <v>0</v>
      </c>
      <c r="D13" s="27">
        <v>1</v>
      </c>
      <c r="E13" s="28">
        <f t="shared" si="0"/>
        <v>1</v>
      </c>
      <c r="F13" s="27">
        <v>0</v>
      </c>
      <c r="G13" s="27">
        <v>0</v>
      </c>
      <c r="H13" s="28">
        <f t="shared" si="1"/>
        <v>0</v>
      </c>
      <c r="I13" s="27">
        <v>0</v>
      </c>
      <c r="J13" s="27">
        <v>0</v>
      </c>
      <c r="K13" s="28">
        <f t="shared" si="2"/>
        <v>0</v>
      </c>
      <c r="L13" s="27">
        <v>0</v>
      </c>
      <c r="M13" s="27">
        <v>0</v>
      </c>
      <c r="N13" s="28">
        <f t="shared" si="3"/>
        <v>0</v>
      </c>
      <c r="O13" s="27">
        <v>0</v>
      </c>
      <c r="P13" s="27">
        <v>0</v>
      </c>
      <c r="Q13" s="28">
        <f t="shared" si="4"/>
        <v>0</v>
      </c>
      <c r="R13" s="27">
        <v>0</v>
      </c>
      <c r="S13" s="27">
        <v>0</v>
      </c>
      <c r="T13" s="28">
        <f t="shared" si="5"/>
        <v>0</v>
      </c>
      <c r="U13" s="27">
        <v>0</v>
      </c>
    </row>
    <row r="14" spans="1:21" s="29" customFormat="1" x14ac:dyDescent="0.3">
      <c r="A14" s="27" t="s">
        <v>24</v>
      </c>
      <c r="B14" s="27">
        <v>13</v>
      </c>
      <c r="C14" s="27">
        <v>17</v>
      </c>
      <c r="D14" s="27">
        <v>21</v>
      </c>
      <c r="E14" s="28">
        <f t="shared" si="0"/>
        <v>38</v>
      </c>
      <c r="F14" s="27">
        <v>17</v>
      </c>
      <c r="G14" s="27">
        <v>19</v>
      </c>
      <c r="H14" s="28">
        <f t="shared" si="1"/>
        <v>36</v>
      </c>
      <c r="I14" s="27">
        <v>16</v>
      </c>
      <c r="J14" s="27">
        <v>13</v>
      </c>
      <c r="K14" s="28">
        <f t="shared" si="2"/>
        <v>29</v>
      </c>
      <c r="L14" s="27">
        <v>18</v>
      </c>
      <c r="M14" s="27">
        <v>9</v>
      </c>
      <c r="N14" s="28">
        <f t="shared" si="3"/>
        <v>27</v>
      </c>
      <c r="O14" s="27">
        <v>14</v>
      </c>
      <c r="P14" s="27">
        <v>15</v>
      </c>
      <c r="Q14" s="28">
        <f t="shared" si="4"/>
        <v>29</v>
      </c>
      <c r="R14" s="27">
        <v>9</v>
      </c>
      <c r="S14" s="27">
        <v>11</v>
      </c>
      <c r="T14" s="28">
        <f t="shared" si="5"/>
        <v>20</v>
      </c>
      <c r="U14" s="27">
        <v>5</v>
      </c>
    </row>
    <row r="15" spans="1:21" s="29" customFormat="1" x14ac:dyDescent="0.3">
      <c r="A15" s="27" t="s">
        <v>25</v>
      </c>
      <c r="B15" s="27">
        <v>0</v>
      </c>
      <c r="C15" s="27">
        <v>3</v>
      </c>
      <c r="D15" s="27">
        <v>1</v>
      </c>
      <c r="E15" s="28">
        <f t="shared" si="0"/>
        <v>4</v>
      </c>
      <c r="F15" s="27">
        <v>1</v>
      </c>
      <c r="G15" s="27">
        <v>0</v>
      </c>
      <c r="H15" s="28">
        <f t="shared" si="1"/>
        <v>1</v>
      </c>
      <c r="I15" s="27">
        <v>0</v>
      </c>
      <c r="J15" s="27">
        <v>0</v>
      </c>
      <c r="K15" s="28">
        <f t="shared" si="2"/>
        <v>0</v>
      </c>
      <c r="L15" s="27">
        <v>0</v>
      </c>
      <c r="M15" s="27">
        <v>0</v>
      </c>
      <c r="N15" s="28">
        <f t="shared" si="3"/>
        <v>0</v>
      </c>
      <c r="O15" s="27">
        <v>0</v>
      </c>
      <c r="P15" s="27">
        <v>0</v>
      </c>
      <c r="Q15" s="28">
        <f t="shared" si="4"/>
        <v>0</v>
      </c>
      <c r="R15" s="27">
        <v>0</v>
      </c>
      <c r="S15" s="27">
        <v>0</v>
      </c>
      <c r="T15" s="28">
        <f t="shared" si="5"/>
        <v>0</v>
      </c>
      <c r="U15" s="27">
        <v>0</v>
      </c>
    </row>
    <row r="16" spans="1:21" s="32" customFormat="1" x14ac:dyDescent="0.3">
      <c r="A16" s="30" t="s">
        <v>26</v>
      </c>
      <c r="B16" s="30">
        <v>15</v>
      </c>
      <c r="C16" s="30">
        <v>25</v>
      </c>
      <c r="D16" s="30">
        <v>34</v>
      </c>
      <c r="E16" s="31">
        <f t="shared" si="0"/>
        <v>59</v>
      </c>
      <c r="F16" s="30">
        <v>32</v>
      </c>
      <c r="G16" s="30">
        <v>20</v>
      </c>
      <c r="H16" s="31">
        <f t="shared" si="1"/>
        <v>52</v>
      </c>
      <c r="I16" s="30">
        <v>22</v>
      </c>
      <c r="J16" s="30">
        <v>11</v>
      </c>
      <c r="K16" s="31">
        <f t="shared" si="2"/>
        <v>33</v>
      </c>
      <c r="L16" s="30">
        <v>24</v>
      </c>
      <c r="M16" s="30">
        <v>7</v>
      </c>
      <c r="N16" s="31">
        <f t="shared" si="3"/>
        <v>31</v>
      </c>
      <c r="O16" s="30">
        <v>11</v>
      </c>
      <c r="P16" s="30">
        <v>15</v>
      </c>
      <c r="Q16" s="31">
        <f t="shared" si="4"/>
        <v>26</v>
      </c>
      <c r="R16" s="30">
        <v>4</v>
      </c>
      <c r="S16" s="30">
        <v>4</v>
      </c>
      <c r="T16" s="31">
        <f t="shared" si="5"/>
        <v>8</v>
      </c>
      <c r="U16" s="30">
        <v>2</v>
      </c>
    </row>
    <row r="17" spans="1:21" s="32" customFormat="1" x14ac:dyDescent="0.3">
      <c r="A17" s="30" t="s">
        <v>27</v>
      </c>
      <c r="B17" s="30">
        <v>105</v>
      </c>
      <c r="C17" s="30">
        <v>94</v>
      </c>
      <c r="D17" s="30">
        <v>79</v>
      </c>
      <c r="E17" s="31">
        <f t="shared" si="0"/>
        <v>173</v>
      </c>
      <c r="F17" s="30">
        <v>77</v>
      </c>
      <c r="G17" s="30">
        <v>67</v>
      </c>
      <c r="H17" s="31">
        <f t="shared" si="1"/>
        <v>144</v>
      </c>
      <c r="I17" s="30">
        <v>50</v>
      </c>
      <c r="J17" s="30">
        <v>80</v>
      </c>
      <c r="K17" s="31">
        <f t="shared" si="2"/>
        <v>130</v>
      </c>
      <c r="L17" s="30">
        <v>41</v>
      </c>
      <c r="M17" s="30">
        <v>60</v>
      </c>
      <c r="N17" s="31">
        <f t="shared" si="3"/>
        <v>101</v>
      </c>
      <c r="O17" s="30">
        <v>41</v>
      </c>
      <c r="P17" s="30">
        <v>52</v>
      </c>
      <c r="Q17" s="31">
        <f t="shared" si="4"/>
        <v>93</v>
      </c>
      <c r="R17" s="30">
        <v>33</v>
      </c>
      <c r="S17" s="30">
        <v>23</v>
      </c>
      <c r="T17" s="31">
        <f t="shared" si="5"/>
        <v>56</v>
      </c>
      <c r="U17" s="30">
        <v>9</v>
      </c>
    </row>
    <row r="18" spans="1:21" s="32" customFormat="1" ht="27.6" x14ac:dyDescent="0.3">
      <c r="A18" s="30" t="s">
        <v>28</v>
      </c>
      <c r="B18" s="30">
        <v>10</v>
      </c>
      <c r="C18" s="30">
        <v>10</v>
      </c>
      <c r="D18" s="30">
        <v>7</v>
      </c>
      <c r="E18" s="31">
        <f t="shared" si="0"/>
        <v>17</v>
      </c>
      <c r="F18" s="30">
        <v>3</v>
      </c>
      <c r="G18" s="30">
        <v>6</v>
      </c>
      <c r="H18" s="31">
        <f t="shared" si="1"/>
        <v>9</v>
      </c>
      <c r="I18" s="30">
        <v>7</v>
      </c>
      <c r="J18" s="30">
        <v>4</v>
      </c>
      <c r="K18" s="31">
        <f t="shared" si="2"/>
        <v>11</v>
      </c>
      <c r="L18" s="30">
        <v>6</v>
      </c>
      <c r="M18" s="30">
        <v>4</v>
      </c>
      <c r="N18" s="31">
        <f t="shared" si="3"/>
        <v>10</v>
      </c>
      <c r="O18" s="30">
        <v>5</v>
      </c>
      <c r="P18" s="30">
        <v>3</v>
      </c>
      <c r="Q18" s="31">
        <f t="shared" si="4"/>
        <v>8</v>
      </c>
      <c r="R18" s="30">
        <v>2</v>
      </c>
      <c r="S18" s="30">
        <v>1</v>
      </c>
      <c r="T18" s="31">
        <f t="shared" si="5"/>
        <v>3</v>
      </c>
      <c r="U18" s="30">
        <v>1</v>
      </c>
    </row>
    <row r="19" spans="1:21" s="32" customFormat="1" ht="27.6" x14ac:dyDescent="0.3">
      <c r="A19" s="30" t="s">
        <v>29</v>
      </c>
      <c r="B19" s="30">
        <v>6</v>
      </c>
      <c r="C19" s="30">
        <v>14</v>
      </c>
      <c r="D19" s="30">
        <v>9</v>
      </c>
      <c r="E19" s="31">
        <f t="shared" si="0"/>
        <v>23</v>
      </c>
      <c r="F19" s="30">
        <v>18</v>
      </c>
      <c r="G19" s="30">
        <v>4</v>
      </c>
      <c r="H19" s="31">
        <f t="shared" si="1"/>
        <v>22</v>
      </c>
      <c r="I19" s="30">
        <v>7</v>
      </c>
      <c r="J19" s="30">
        <v>8</v>
      </c>
      <c r="K19" s="31">
        <f t="shared" si="2"/>
        <v>15</v>
      </c>
      <c r="L19" s="30">
        <v>10</v>
      </c>
      <c r="M19" s="30">
        <v>8</v>
      </c>
      <c r="N19" s="31">
        <f t="shared" si="3"/>
        <v>18</v>
      </c>
      <c r="O19" s="30">
        <v>3</v>
      </c>
      <c r="P19" s="30">
        <v>1</v>
      </c>
      <c r="Q19" s="31">
        <f t="shared" si="4"/>
        <v>4</v>
      </c>
      <c r="R19" s="30">
        <v>4</v>
      </c>
      <c r="S19" s="30">
        <v>3</v>
      </c>
      <c r="T19" s="31">
        <f t="shared" si="5"/>
        <v>7</v>
      </c>
      <c r="U19" s="30">
        <v>4</v>
      </c>
    </row>
    <row r="20" spans="1:21" s="29" customFormat="1" x14ac:dyDescent="0.3">
      <c r="A20" s="27" t="s">
        <v>30</v>
      </c>
      <c r="B20" s="27">
        <v>1</v>
      </c>
      <c r="C20" s="27">
        <v>2</v>
      </c>
      <c r="D20" s="27">
        <v>1</v>
      </c>
      <c r="E20" s="28">
        <f t="shared" si="0"/>
        <v>3</v>
      </c>
      <c r="F20" s="27">
        <v>2</v>
      </c>
      <c r="G20" s="27">
        <v>2</v>
      </c>
      <c r="H20" s="28">
        <f t="shared" si="1"/>
        <v>4</v>
      </c>
      <c r="I20" s="27">
        <v>1</v>
      </c>
      <c r="J20" s="27">
        <v>0</v>
      </c>
      <c r="K20" s="28">
        <f t="shared" si="2"/>
        <v>1</v>
      </c>
      <c r="L20" s="27">
        <v>4</v>
      </c>
      <c r="M20" s="27">
        <v>2</v>
      </c>
      <c r="N20" s="28">
        <f t="shared" si="3"/>
        <v>6</v>
      </c>
      <c r="O20" s="27">
        <v>4</v>
      </c>
      <c r="P20" s="27">
        <v>0</v>
      </c>
      <c r="Q20" s="28">
        <f t="shared" si="4"/>
        <v>4</v>
      </c>
      <c r="R20" s="27">
        <v>1</v>
      </c>
      <c r="S20" s="27">
        <v>1</v>
      </c>
      <c r="T20" s="28">
        <f t="shared" si="5"/>
        <v>2</v>
      </c>
      <c r="U20" s="27">
        <v>0</v>
      </c>
    </row>
    <row r="21" spans="1:21" s="32" customFormat="1" x14ac:dyDescent="0.3">
      <c r="A21" s="30" t="s">
        <v>31</v>
      </c>
      <c r="B21" s="30">
        <v>28</v>
      </c>
      <c r="C21" s="30">
        <v>7</v>
      </c>
      <c r="D21" s="30">
        <v>21</v>
      </c>
      <c r="E21" s="31">
        <f t="shared" si="0"/>
        <v>28</v>
      </c>
      <c r="F21" s="30">
        <v>30</v>
      </c>
      <c r="G21" s="30">
        <v>32</v>
      </c>
      <c r="H21" s="31">
        <f t="shared" si="1"/>
        <v>62</v>
      </c>
      <c r="I21" s="30">
        <v>39</v>
      </c>
      <c r="J21" s="30">
        <v>34</v>
      </c>
      <c r="K21" s="31">
        <f t="shared" si="2"/>
        <v>73</v>
      </c>
      <c r="L21" s="30">
        <v>33</v>
      </c>
      <c r="M21" s="30">
        <v>27</v>
      </c>
      <c r="N21" s="31">
        <f t="shared" si="3"/>
        <v>60</v>
      </c>
      <c r="O21" s="30">
        <v>25</v>
      </c>
      <c r="P21" s="30">
        <v>38</v>
      </c>
      <c r="Q21" s="31">
        <f t="shared" si="4"/>
        <v>63</v>
      </c>
      <c r="R21" s="30">
        <v>16</v>
      </c>
      <c r="S21" s="30">
        <v>26</v>
      </c>
      <c r="T21" s="31">
        <f t="shared" si="5"/>
        <v>42</v>
      </c>
      <c r="U21" s="30">
        <v>1</v>
      </c>
    </row>
    <row r="22" spans="1:21" s="37" customFormat="1" x14ac:dyDescent="0.3">
      <c r="A22" s="36" t="s">
        <v>52</v>
      </c>
      <c r="B22" s="36">
        <f>SUM(B5:B21)</f>
        <v>422</v>
      </c>
      <c r="C22" s="36">
        <f t="shared" ref="C22:U22" si="6">SUM(C5:C21)</f>
        <v>405</v>
      </c>
      <c r="D22" s="36">
        <f t="shared" si="6"/>
        <v>435</v>
      </c>
      <c r="E22" s="36">
        <f t="shared" si="0"/>
        <v>840</v>
      </c>
      <c r="F22" s="36">
        <f t="shared" si="6"/>
        <v>387</v>
      </c>
      <c r="G22" s="36">
        <f t="shared" si="6"/>
        <v>359</v>
      </c>
      <c r="H22" s="36">
        <f t="shared" si="1"/>
        <v>746</v>
      </c>
      <c r="I22" s="36">
        <f t="shared" si="6"/>
        <v>334</v>
      </c>
      <c r="J22" s="36">
        <f t="shared" si="6"/>
        <v>347</v>
      </c>
      <c r="K22" s="36">
        <f t="shared" si="2"/>
        <v>681</v>
      </c>
      <c r="L22" s="36">
        <f t="shared" si="6"/>
        <v>315</v>
      </c>
      <c r="M22" s="36">
        <f t="shared" si="6"/>
        <v>276</v>
      </c>
      <c r="N22" s="36">
        <f t="shared" si="3"/>
        <v>591</v>
      </c>
      <c r="O22" s="36">
        <f t="shared" si="6"/>
        <v>281</v>
      </c>
      <c r="P22" s="36">
        <f t="shared" si="6"/>
        <v>274</v>
      </c>
      <c r="Q22" s="36">
        <f t="shared" si="4"/>
        <v>555</v>
      </c>
      <c r="R22" s="36">
        <f t="shared" si="6"/>
        <v>178</v>
      </c>
      <c r="S22" s="36">
        <f t="shared" si="6"/>
        <v>189</v>
      </c>
      <c r="T22" s="36">
        <f t="shared" si="5"/>
        <v>367</v>
      </c>
      <c r="U22" s="36">
        <f t="shared" si="6"/>
        <v>43</v>
      </c>
    </row>
    <row r="23" spans="1:21" s="35" customFormat="1" x14ac:dyDescent="0.3">
      <c r="A23" s="33" t="s">
        <v>32</v>
      </c>
      <c r="B23" s="33">
        <v>658</v>
      </c>
      <c r="C23" s="33">
        <v>471</v>
      </c>
      <c r="D23" s="33">
        <v>608</v>
      </c>
      <c r="E23" s="34">
        <f t="shared" si="0"/>
        <v>1079</v>
      </c>
      <c r="F23" s="33">
        <v>389</v>
      </c>
      <c r="G23" s="33">
        <v>490</v>
      </c>
      <c r="H23" s="34">
        <f t="shared" si="1"/>
        <v>879</v>
      </c>
      <c r="I23" s="33">
        <v>476</v>
      </c>
      <c r="J23" s="33">
        <v>511</v>
      </c>
      <c r="K23" s="34">
        <f t="shared" si="2"/>
        <v>987</v>
      </c>
      <c r="L23" s="33">
        <v>393</v>
      </c>
      <c r="M23" s="33">
        <v>525</v>
      </c>
      <c r="N23" s="34">
        <f t="shared" si="3"/>
        <v>918</v>
      </c>
      <c r="O23" s="33">
        <v>326</v>
      </c>
      <c r="P23" s="33">
        <v>374</v>
      </c>
      <c r="Q23" s="34">
        <f t="shared" si="4"/>
        <v>700</v>
      </c>
      <c r="R23" s="33">
        <v>232</v>
      </c>
      <c r="S23" s="33">
        <v>264</v>
      </c>
      <c r="T23" s="34">
        <f t="shared" si="5"/>
        <v>496</v>
      </c>
      <c r="U23" s="33">
        <v>23</v>
      </c>
    </row>
    <row r="24" spans="1:21" s="35" customFormat="1" x14ac:dyDescent="0.3">
      <c r="A24" s="33" t="s">
        <v>33</v>
      </c>
      <c r="B24" s="33">
        <v>102</v>
      </c>
      <c r="C24" s="33">
        <v>42</v>
      </c>
      <c r="D24" s="33">
        <v>72</v>
      </c>
      <c r="E24" s="34">
        <f t="shared" si="0"/>
        <v>114</v>
      </c>
      <c r="F24" s="33">
        <v>43</v>
      </c>
      <c r="G24" s="33">
        <v>53</v>
      </c>
      <c r="H24" s="34">
        <f t="shared" si="1"/>
        <v>96</v>
      </c>
      <c r="I24" s="33">
        <v>27</v>
      </c>
      <c r="J24" s="33">
        <v>37</v>
      </c>
      <c r="K24" s="34">
        <f t="shared" si="2"/>
        <v>64</v>
      </c>
      <c r="L24" s="33">
        <v>47</v>
      </c>
      <c r="M24" s="33">
        <v>44</v>
      </c>
      <c r="N24" s="34">
        <f t="shared" si="3"/>
        <v>91</v>
      </c>
      <c r="O24" s="33">
        <v>22</v>
      </c>
      <c r="P24" s="33">
        <v>53</v>
      </c>
      <c r="Q24" s="34">
        <f t="shared" si="4"/>
        <v>75</v>
      </c>
      <c r="R24" s="33">
        <v>26</v>
      </c>
      <c r="S24" s="33">
        <v>19</v>
      </c>
      <c r="T24" s="34">
        <f t="shared" si="5"/>
        <v>45</v>
      </c>
      <c r="U24" s="33">
        <v>4</v>
      </c>
    </row>
    <row r="25" spans="1:21" s="35" customFormat="1" x14ac:dyDescent="0.3">
      <c r="A25" s="33" t="s">
        <v>34</v>
      </c>
      <c r="B25" s="33">
        <v>76</v>
      </c>
      <c r="C25" s="33">
        <v>64</v>
      </c>
      <c r="D25" s="33">
        <v>78</v>
      </c>
      <c r="E25" s="34">
        <f t="shared" si="0"/>
        <v>142</v>
      </c>
      <c r="F25" s="33">
        <v>56</v>
      </c>
      <c r="G25" s="33">
        <v>72</v>
      </c>
      <c r="H25" s="34">
        <f t="shared" si="1"/>
        <v>128</v>
      </c>
      <c r="I25" s="33">
        <v>52</v>
      </c>
      <c r="J25" s="33">
        <v>82</v>
      </c>
      <c r="K25" s="34">
        <f t="shared" si="2"/>
        <v>134</v>
      </c>
      <c r="L25" s="33">
        <v>61</v>
      </c>
      <c r="M25" s="33">
        <v>72</v>
      </c>
      <c r="N25" s="34">
        <f t="shared" si="3"/>
        <v>133</v>
      </c>
      <c r="O25" s="33">
        <v>33</v>
      </c>
      <c r="P25" s="33">
        <v>17</v>
      </c>
      <c r="Q25" s="34">
        <f t="shared" si="4"/>
        <v>50</v>
      </c>
      <c r="R25" s="33">
        <v>22</v>
      </c>
      <c r="S25" s="33">
        <v>12</v>
      </c>
      <c r="T25" s="34">
        <f t="shared" si="5"/>
        <v>34</v>
      </c>
      <c r="U25" s="33">
        <v>3</v>
      </c>
    </row>
    <row r="26" spans="1:21" s="23" customFormat="1" x14ac:dyDescent="0.3">
      <c r="A26" s="21" t="s">
        <v>35</v>
      </c>
      <c r="B26" s="21">
        <v>523</v>
      </c>
      <c r="C26" s="21">
        <v>344</v>
      </c>
      <c r="D26" s="21">
        <v>607</v>
      </c>
      <c r="E26" s="22">
        <f t="shared" si="0"/>
        <v>951</v>
      </c>
      <c r="F26" s="21">
        <v>284</v>
      </c>
      <c r="G26" s="21">
        <v>631</v>
      </c>
      <c r="H26" s="22">
        <f t="shared" si="1"/>
        <v>915</v>
      </c>
      <c r="I26" s="21">
        <v>302</v>
      </c>
      <c r="J26" s="21">
        <v>675</v>
      </c>
      <c r="K26" s="22">
        <f t="shared" si="2"/>
        <v>977</v>
      </c>
      <c r="L26" s="21">
        <v>328</v>
      </c>
      <c r="M26" s="21">
        <v>558</v>
      </c>
      <c r="N26" s="22">
        <f t="shared" si="3"/>
        <v>886</v>
      </c>
      <c r="O26" s="21">
        <v>296</v>
      </c>
      <c r="P26" s="21">
        <v>542</v>
      </c>
      <c r="Q26" s="22">
        <f t="shared" si="4"/>
        <v>838</v>
      </c>
      <c r="R26" s="21">
        <v>335</v>
      </c>
      <c r="S26" s="21">
        <v>401</v>
      </c>
      <c r="T26" s="22">
        <f t="shared" si="5"/>
        <v>736</v>
      </c>
      <c r="U26" s="21">
        <v>30</v>
      </c>
    </row>
    <row r="27" spans="1:21" s="23" customFormat="1" x14ac:dyDescent="0.3">
      <c r="A27" s="21" t="s">
        <v>36</v>
      </c>
      <c r="B27" s="21">
        <v>13</v>
      </c>
      <c r="C27" s="21">
        <v>12</v>
      </c>
      <c r="D27" s="21">
        <v>16</v>
      </c>
      <c r="E27" s="22">
        <f t="shared" si="0"/>
        <v>28</v>
      </c>
      <c r="F27" s="21">
        <v>12</v>
      </c>
      <c r="G27" s="21">
        <v>15</v>
      </c>
      <c r="H27" s="22">
        <f t="shared" si="1"/>
        <v>27</v>
      </c>
      <c r="I27" s="21">
        <v>36</v>
      </c>
      <c r="J27" s="21">
        <v>30</v>
      </c>
      <c r="K27" s="22">
        <f t="shared" si="2"/>
        <v>66</v>
      </c>
      <c r="L27" s="21">
        <v>26</v>
      </c>
      <c r="M27" s="21">
        <v>20</v>
      </c>
      <c r="N27" s="22">
        <f t="shared" si="3"/>
        <v>46</v>
      </c>
      <c r="O27" s="21">
        <v>33</v>
      </c>
      <c r="P27" s="21">
        <v>8</v>
      </c>
      <c r="Q27" s="22">
        <f t="shared" si="4"/>
        <v>41</v>
      </c>
      <c r="R27" s="21">
        <v>6</v>
      </c>
      <c r="S27" s="21">
        <v>25</v>
      </c>
      <c r="T27" s="22">
        <f t="shared" si="5"/>
        <v>31</v>
      </c>
      <c r="U27" s="21">
        <v>0</v>
      </c>
    </row>
    <row r="28" spans="1:21" s="23" customFormat="1" x14ac:dyDescent="0.3">
      <c r="A28" s="21" t="s">
        <v>37</v>
      </c>
      <c r="B28" s="21">
        <v>75</v>
      </c>
      <c r="C28" s="21">
        <v>33</v>
      </c>
      <c r="D28" s="21">
        <v>57</v>
      </c>
      <c r="E28" s="22">
        <f t="shared" si="0"/>
        <v>90</v>
      </c>
      <c r="F28" s="21">
        <v>23</v>
      </c>
      <c r="G28" s="21">
        <v>56</v>
      </c>
      <c r="H28" s="22">
        <f t="shared" si="1"/>
        <v>79</v>
      </c>
      <c r="I28" s="21">
        <v>33</v>
      </c>
      <c r="J28" s="21">
        <v>57</v>
      </c>
      <c r="K28" s="22">
        <f t="shared" si="2"/>
        <v>90</v>
      </c>
      <c r="L28" s="21">
        <v>23</v>
      </c>
      <c r="M28" s="21">
        <v>66</v>
      </c>
      <c r="N28" s="22">
        <f t="shared" si="3"/>
        <v>89</v>
      </c>
      <c r="O28" s="21">
        <v>37</v>
      </c>
      <c r="P28" s="21">
        <v>49</v>
      </c>
      <c r="Q28" s="22">
        <f t="shared" si="4"/>
        <v>86</v>
      </c>
      <c r="R28" s="21">
        <v>18</v>
      </c>
      <c r="S28" s="21">
        <v>21</v>
      </c>
      <c r="T28" s="22">
        <f t="shared" si="5"/>
        <v>39</v>
      </c>
      <c r="U28" s="21">
        <v>6</v>
      </c>
    </row>
    <row r="29" spans="1:21" s="23" customFormat="1" x14ac:dyDescent="0.3">
      <c r="A29" s="21" t="s">
        <v>38</v>
      </c>
      <c r="B29" s="21">
        <v>370</v>
      </c>
      <c r="C29" s="21">
        <v>329</v>
      </c>
      <c r="D29" s="21">
        <v>352</v>
      </c>
      <c r="E29" s="22">
        <f t="shared" si="0"/>
        <v>681</v>
      </c>
      <c r="F29" s="21">
        <v>252</v>
      </c>
      <c r="G29" s="21">
        <v>297</v>
      </c>
      <c r="H29" s="22">
        <f t="shared" si="1"/>
        <v>549</v>
      </c>
      <c r="I29" s="21">
        <v>282</v>
      </c>
      <c r="J29" s="21">
        <v>332</v>
      </c>
      <c r="K29" s="22">
        <f t="shared" si="2"/>
        <v>614</v>
      </c>
      <c r="L29" s="21">
        <v>252</v>
      </c>
      <c r="M29" s="21">
        <v>290</v>
      </c>
      <c r="N29" s="22">
        <f t="shared" si="3"/>
        <v>542</v>
      </c>
      <c r="O29" s="21">
        <v>203</v>
      </c>
      <c r="P29" s="21">
        <v>226</v>
      </c>
      <c r="Q29" s="22">
        <f t="shared" si="4"/>
        <v>429</v>
      </c>
      <c r="R29" s="21">
        <v>147</v>
      </c>
      <c r="S29" s="21">
        <v>146</v>
      </c>
      <c r="T29" s="22">
        <f t="shared" si="5"/>
        <v>293</v>
      </c>
      <c r="U29" s="21">
        <v>15</v>
      </c>
    </row>
    <row r="30" spans="1:21" s="23" customFormat="1" x14ac:dyDescent="0.3">
      <c r="A30" s="21" t="s">
        <v>39</v>
      </c>
      <c r="B30" s="21">
        <v>713</v>
      </c>
      <c r="C30" s="21">
        <v>779</v>
      </c>
      <c r="D30" s="21">
        <v>898</v>
      </c>
      <c r="E30" s="22">
        <f t="shared" si="0"/>
        <v>1677</v>
      </c>
      <c r="F30" s="21">
        <v>913</v>
      </c>
      <c r="G30" s="21">
        <v>916</v>
      </c>
      <c r="H30" s="22">
        <f t="shared" si="1"/>
        <v>1829</v>
      </c>
      <c r="I30" s="21">
        <v>1117</v>
      </c>
      <c r="J30" s="21">
        <v>1118</v>
      </c>
      <c r="K30" s="22">
        <f t="shared" si="2"/>
        <v>2235</v>
      </c>
      <c r="L30" s="21">
        <v>1080</v>
      </c>
      <c r="M30" s="21">
        <v>1035</v>
      </c>
      <c r="N30" s="22">
        <f t="shared" si="3"/>
        <v>2115</v>
      </c>
      <c r="O30" s="21">
        <v>813</v>
      </c>
      <c r="P30" s="21">
        <v>796</v>
      </c>
      <c r="Q30" s="22">
        <f t="shared" si="4"/>
        <v>1609</v>
      </c>
      <c r="R30" s="21">
        <v>728</v>
      </c>
      <c r="S30" s="21">
        <v>462</v>
      </c>
      <c r="T30" s="22">
        <f t="shared" si="5"/>
        <v>1190</v>
      </c>
      <c r="U30" s="21">
        <v>37</v>
      </c>
    </row>
    <row r="31" spans="1:21" s="23" customFormat="1" x14ac:dyDescent="0.3">
      <c r="A31" s="21" t="s">
        <v>40</v>
      </c>
      <c r="B31" s="21">
        <v>133</v>
      </c>
      <c r="C31" s="21">
        <v>84</v>
      </c>
      <c r="D31" s="21">
        <v>98</v>
      </c>
      <c r="E31" s="22">
        <f t="shared" si="0"/>
        <v>182</v>
      </c>
      <c r="F31" s="21">
        <v>87</v>
      </c>
      <c r="G31" s="21">
        <v>113</v>
      </c>
      <c r="H31" s="22">
        <f t="shared" si="1"/>
        <v>200</v>
      </c>
      <c r="I31" s="21">
        <v>125</v>
      </c>
      <c r="J31" s="21">
        <v>122</v>
      </c>
      <c r="K31" s="22">
        <f t="shared" si="2"/>
        <v>247</v>
      </c>
      <c r="L31" s="21">
        <v>144</v>
      </c>
      <c r="M31" s="21">
        <v>126</v>
      </c>
      <c r="N31" s="22">
        <f t="shared" si="3"/>
        <v>270</v>
      </c>
      <c r="O31" s="21">
        <v>102</v>
      </c>
      <c r="P31" s="21">
        <v>108</v>
      </c>
      <c r="Q31" s="22">
        <f t="shared" si="4"/>
        <v>210</v>
      </c>
      <c r="R31" s="21">
        <v>81</v>
      </c>
      <c r="S31" s="21">
        <v>42</v>
      </c>
      <c r="T31" s="22">
        <f t="shared" si="5"/>
        <v>123</v>
      </c>
      <c r="U31" s="21">
        <v>7</v>
      </c>
    </row>
  </sheetData>
  <mergeCells count="3">
    <mergeCell ref="A1:U1"/>
    <mergeCell ref="A3:U3"/>
    <mergeCell ref="A2:U2"/>
  </mergeCells>
  <phoneticPr fontId="20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"/>
  <sheetViews>
    <sheetView tabSelected="1" zoomScaleNormal="100" workbookViewId="0">
      <selection sqref="A1:G1"/>
    </sheetView>
  </sheetViews>
  <sheetFormatPr defaultRowHeight="16.2" x14ac:dyDescent="0.3"/>
  <cols>
    <col min="1" max="1" width="35.77734375" customWidth="1"/>
    <col min="2" max="7" width="11.88671875" customWidth="1"/>
  </cols>
  <sheetData>
    <row r="1" spans="1:7" ht="30" customHeight="1" x14ac:dyDescent="0.3">
      <c r="A1" s="50" t="s">
        <v>42</v>
      </c>
      <c r="B1" s="51"/>
      <c r="C1" s="51"/>
      <c r="D1" s="51"/>
      <c r="E1" s="51"/>
      <c r="F1" s="51"/>
      <c r="G1" s="51"/>
    </row>
    <row r="2" spans="1:7" ht="30" customHeight="1" x14ac:dyDescent="0.3">
      <c r="A2" s="50" t="s">
        <v>53</v>
      </c>
      <c r="B2" s="51"/>
      <c r="C2" s="51"/>
      <c r="D2" s="51"/>
      <c r="E2" s="51"/>
      <c r="F2" s="51"/>
      <c r="G2" s="51"/>
    </row>
    <row r="3" spans="1:7" ht="21" customHeight="1" thickBot="1" x14ac:dyDescent="0.35">
      <c r="A3" s="52" t="s">
        <v>51</v>
      </c>
      <c r="B3" s="53"/>
      <c r="C3" s="53"/>
      <c r="D3" s="53"/>
      <c r="E3" s="53"/>
      <c r="F3" s="53"/>
      <c r="G3" s="53"/>
    </row>
    <row r="4" spans="1:7" ht="48" customHeight="1" x14ac:dyDescent="0.3">
      <c r="A4" s="1" t="s">
        <v>66</v>
      </c>
      <c r="B4" s="8" t="s">
        <v>54</v>
      </c>
      <c r="C4" s="8" t="s">
        <v>55</v>
      </c>
      <c r="D4" s="8" t="s">
        <v>56</v>
      </c>
      <c r="E4" s="8" t="s">
        <v>57</v>
      </c>
      <c r="F4" s="8" t="s">
        <v>58</v>
      </c>
      <c r="G4" s="9" t="s">
        <v>65</v>
      </c>
    </row>
    <row r="5" spans="1:7" ht="27" customHeight="1" x14ac:dyDescent="0.3">
      <c r="A5" s="2" t="s">
        <v>43</v>
      </c>
      <c r="B5" s="38">
        <f>'20180322'!E5+'20180322'!E6+'20180322'!E8</f>
        <v>463</v>
      </c>
      <c r="C5" s="38">
        <f>'20180322'!H5+'20180322'!H6+'20180322'!H8</f>
        <v>386</v>
      </c>
      <c r="D5" s="38">
        <f>'20180322'!K5+'20180322'!K6+'20180322'!K8</f>
        <v>352</v>
      </c>
      <c r="E5" s="38">
        <f>'20180322'!N5+'20180322'!N6+'20180322'!N8</f>
        <v>309</v>
      </c>
      <c r="F5" s="38">
        <f>'20180322'!Q5+'20180322'!Q6+'20180322'!Q8</f>
        <v>304</v>
      </c>
      <c r="G5" s="39">
        <f>'20180322'!T5+'20180322'!T6+'20180322'!T8</f>
        <v>215</v>
      </c>
    </row>
    <row r="6" spans="1:7" ht="27" customHeight="1" x14ac:dyDescent="0.3">
      <c r="A6" s="3" t="s">
        <v>44</v>
      </c>
      <c r="B6" s="42">
        <f>'20180322'!E7+'20180322'!E9+'20180322'!E10+'20180322'!E11+'20180322'!E12+'20180322'!E13+'20180322'!E14+'20180322'!E15+'20180322'!E20</f>
        <v>77</v>
      </c>
      <c r="C6" s="42">
        <f>'20180322'!H7+'20180322'!H9+'20180322'!H10+'20180322'!H11+'20180322'!H12+'20180322'!H13+'20180322'!H14+'20180322'!H15+'20180322'!H20</f>
        <v>71</v>
      </c>
      <c r="D6" s="42">
        <f>'20180322'!K7+'20180322'!K9+'20180322'!K10+'20180322'!K11+'20180322'!K12+'20180322'!K13+'20180322'!K14+'20180322'!K15+'20180322'!K20</f>
        <v>67</v>
      </c>
      <c r="E6" s="42">
        <f>'20180322'!N7+'20180322'!N9+'20180322'!N10+'20180322'!N11+'20180322'!N12+'20180322'!N13+'20180322'!N14+'20180322'!N15+'20180322'!N20</f>
        <v>62</v>
      </c>
      <c r="F6" s="42">
        <f>'20180322'!Q7+'20180322'!Q9+'20180322'!Q10+'20180322'!Q11+'20180322'!Q12+'20180322'!Q13+'20180322'!Q14+'20180322'!Q15+'20180322'!Q20</f>
        <v>57</v>
      </c>
      <c r="G6" s="43">
        <f>'20180322'!T7+'20180322'!T9+'20180322'!T10+'20180322'!T11+'20180322'!T12+'20180322'!T13+'20180322'!T14+'20180322'!T15+'20180322'!T20</f>
        <v>36</v>
      </c>
    </row>
    <row r="7" spans="1:7" ht="27" customHeight="1" x14ac:dyDescent="0.3">
      <c r="A7" s="4" t="s">
        <v>45</v>
      </c>
      <c r="B7" s="40">
        <f>'20180322'!E16+'20180322'!E17+'20180322'!E18+'20180322'!E19+'20180322'!E21</f>
        <v>300</v>
      </c>
      <c r="C7" s="40">
        <f>'20180322'!H16+'20180322'!H17+'20180322'!H18+'20180322'!H19+'20180322'!H21</f>
        <v>289</v>
      </c>
      <c r="D7" s="40">
        <f>'20180322'!K16+'20180322'!K17+'20180322'!K18+'20180322'!K19+'20180322'!K21</f>
        <v>262</v>
      </c>
      <c r="E7" s="40">
        <f>'20180322'!N16+'20180322'!N17+'20180322'!N18+'20180322'!N19+'20180322'!N21</f>
        <v>220</v>
      </c>
      <c r="F7" s="40">
        <f>'20180322'!Q16+'20180322'!Q17+'20180322'!Q18+'20180322'!Q19+'20180322'!Q21</f>
        <v>194</v>
      </c>
      <c r="G7" s="41">
        <f>'20180322'!T16+'20180322'!T17+'20180322'!T18+'20180322'!T19+'20180322'!T21</f>
        <v>116</v>
      </c>
    </row>
    <row r="8" spans="1:7" ht="27" customHeight="1" x14ac:dyDescent="0.3">
      <c r="A8" s="5" t="s">
        <v>46</v>
      </c>
      <c r="B8" s="10">
        <f>SUM(B5:B7)</f>
        <v>840</v>
      </c>
      <c r="C8" s="10">
        <f t="shared" ref="C8:F8" si="0">SUM(C5:C7)</f>
        <v>746</v>
      </c>
      <c r="D8" s="10">
        <f t="shared" si="0"/>
        <v>681</v>
      </c>
      <c r="E8" s="10">
        <f t="shared" si="0"/>
        <v>591</v>
      </c>
      <c r="F8" s="10">
        <f t="shared" si="0"/>
        <v>555</v>
      </c>
      <c r="G8" s="11">
        <f t="shared" ref="G8" si="1">SUM(G5:G7)</f>
        <v>367</v>
      </c>
    </row>
    <row r="9" spans="1:7" ht="27" customHeight="1" x14ac:dyDescent="0.3">
      <c r="A9" s="6" t="s">
        <v>47</v>
      </c>
      <c r="B9" s="12">
        <f>'20180322'!E23</f>
        <v>1079</v>
      </c>
      <c r="C9" s="12">
        <f>'20180322'!H23</f>
        <v>879</v>
      </c>
      <c r="D9" s="12">
        <f>'20180322'!K23</f>
        <v>987</v>
      </c>
      <c r="E9" s="12">
        <f>'20180322'!N23</f>
        <v>918</v>
      </c>
      <c r="F9" s="12">
        <f>'20180322'!Q23</f>
        <v>700</v>
      </c>
      <c r="G9" s="13">
        <f>'20180322'!T23</f>
        <v>496</v>
      </c>
    </row>
    <row r="10" spans="1:7" ht="27" customHeight="1" x14ac:dyDescent="0.3">
      <c r="A10" s="6" t="s">
        <v>48</v>
      </c>
      <c r="B10" s="12">
        <f>'20180322'!E24</f>
        <v>114</v>
      </c>
      <c r="C10" s="12">
        <f>'20180322'!H24</f>
        <v>96</v>
      </c>
      <c r="D10" s="12">
        <f>'20180322'!K24</f>
        <v>64</v>
      </c>
      <c r="E10" s="12">
        <f>'20180322'!N24</f>
        <v>91</v>
      </c>
      <c r="F10" s="12">
        <f>'20180322'!Q24</f>
        <v>75</v>
      </c>
      <c r="G10" s="13">
        <f>'20180322'!T24</f>
        <v>45</v>
      </c>
    </row>
    <row r="11" spans="1:7" ht="27" customHeight="1" x14ac:dyDescent="0.3">
      <c r="A11" s="6" t="s">
        <v>49</v>
      </c>
      <c r="B11" s="12">
        <f>'20180322'!E25</f>
        <v>142</v>
      </c>
      <c r="C11" s="12">
        <f>'20180322'!H25</f>
        <v>128</v>
      </c>
      <c r="D11" s="12">
        <f>'20180322'!K25</f>
        <v>134</v>
      </c>
      <c r="E11" s="12">
        <f>'20180322'!N25</f>
        <v>133</v>
      </c>
      <c r="F11" s="12">
        <f>'20180322'!Q25</f>
        <v>50</v>
      </c>
      <c r="G11" s="13">
        <f>'20180322'!T25</f>
        <v>34</v>
      </c>
    </row>
    <row r="12" spans="1:7" ht="27" customHeight="1" thickBot="1" x14ac:dyDescent="0.35">
      <c r="A12" s="7" t="s">
        <v>50</v>
      </c>
      <c r="B12" s="14">
        <f>B8+B9+B10+B11</f>
        <v>2175</v>
      </c>
      <c r="C12" s="14">
        <f t="shared" ref="C12:F12" si="2">C8+C9+C10+C11</f>
        <v>1849</v>
      </c>
      <c r="D12" s="14">
        <f t="shared" si="2"/>
        <v>1866</v>
      </c>
      <c r="E12" s="14">
        <f t="shared" si="2"/>
        <v>1733</v>
      </c>
      <c r="F12" s="14">
        <f t="shared" si="2"/>
        <v>1380</v>
      </c>
      <c r="G12" s="15">
        <f t="shared" ref="G12" si="3">G8+G9+G10+G11</f>
        <v>942</v>
      </c>
    </row>
  </sheetData>
  <mergeCells count="3">
    <mergeCell ref="A1:G1"/>
    <mergeCell ref="A2:G2"/>
    <mergeCell ref="A3:G3"/>
  </mergeCells>
  <phoneticPr fontId="20" type="noConversion"/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20180322</vt:lpstr>
      <vt:lpstr>工作表2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user</cp:lastModifiedBy>
  <cp:lastPrinted>2018-03-22T08:12:50Z</cp:lastPrinted>
  <dcterms:created xsi:type="dcterms:W3CDTF">2018-03-22T07:57:17Z</dcterms:created>
  <dcterms:modified xsi:type="dcterms:W3CDTF">2018-03-28T05:43:13Z</dcterms:modified>
</cp:coreProperties>
</file>