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例行業務\工作成果報告\107年校務評鑑自我評鑑作業\校務評鑑資料填報(校務自我評鑑)\"/>
    </mc:Choice>
  </mc:AlternateContent>
  <bookViews>
    <workbookView xWindow="0" yWindow="0" windowWidth="20160" windowHeight="8988" activeTab="1"/>
  </bookViews>
  <sheets>
    <sheet name="20170914" sheetId="1" r:id="rId1"/>
    <sheet name="工作表2" sheetId="3" r:id="rId2"/>
  </sheets>
  <calcPr calcId="152511"/>
</workbook>
</file>

<file path=xl/calcChain.xml><?xml version="1.0" encoding="utf-8"?>
<calcChain xmlns="http://schemas.openxmlformats.org/spreadsheetml/2006/main">
  <c r="C11" i="3" l="1"/>
  <c r="D11" i="3"/>
  <c r="B11" i="3"/>
  <c r="D10" i="3"/>
  <c r="D9" i="3"/>
  <c r="D8" i="3"/>
  <c r="C10" i="3"/>
  <c r="C9" i="3"/>
  <c r="C8" i="3"/>
  <c r="B10" i="3"/>
  <c r="B9" i="3"/>
  <c r="B8" i="3"/>
  <c r="J22" i="1"/>
  <c r="J23" i="1"/>
  <c r="J24" i="1"/>
  <c r="J25" i="1"/>
  <c r="J26" i="1"/>
  <c r="J27" i="1"/>
  <c r="J28" i="1"/>
  <c r="J29" i="1"/>
  <c r="J30" i="1"/>
  <c r="G22" i="1"/>
  <c r="G23" i="1"/>
  <c r="G24" i="1"/>
  <c r="G25" i="1"/>
  <c r="G26" i="1"/>
  <c r="G27" i="1"/>
  <c r="G28" i="1"/>
  <c r="G29" i="1"/>
  <c r="G30" i="1"/>
  <c r="D22" i="1"/>
  <c r="D23" i="1"/>
  <c r="D24" i="1"/>
  <c r="D25" i="1"/>
  <c r="D26" i="1"/>
  <c r="D27" i="1"/>
  <c r="D28" i="1"/>
  <c r="D29" i="1"/>
  <c r="D30" i="1"/>
  <c r="D6" i="3" l="1"/>
  <c r="C6" i="3"/>
  <c r="B6" i="3"/>
  <c r="D5" i="3"/>
  <c r="C5" i="3"/>
  <c r="B5" i="3"/>
  <c r="D4" i="3"/>
  <c r="C4" i="3"/>
  <c r="B4" i="3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D2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C7" i="3" l="1"/>
  <c r="D7" i="3"/>
  <c r="B7" i="3"/>
  <c r="C21" i="1"/>
  <c r="E21" i="1"/>
  <c r="F21" i="1"/>
  <c r="H21" i="1"/>
  <c r="I21" i="1"/>
  <c r="B21" i="1"/>
</calcChain>
</file>

<file path=xl/sharedStrings.xml><?xml version="1.0" encoding="utf-8"?>
<sst xmlns="http://schemas.openxmlformats.org/spreadsheetml/2006/main" count="53" uniqueCount="51">
  <si>
    <t>103/1</t>
  </si>
  <si>
    <t>103/2</t>
  </si>
  <si>
    <t>104/1</t>
  </si>
  <si>
    <t>104/2</t>
  </si>
  <si>
    <t>105/1</t>
  </si>
  <si>
    <t>105/2</t>
  </si>
  <si>
    <t>期刊論文：EI</t>
  </si>
  <si>
    <t>期刊論文：SCI</t>
  </si>
  <si>
    <t>期刊論文：AHCI</t>
  </si>
  <si>
    <t>期刊論文：SSCI</t>
  </si>
  <si>
    <t>期刊論文：LLBI</t>
  </si>
  <si>
    <t>期刊論文：MLAIB</t>
  </si>
  <si>
    <t>期刊論文：人文社會類</t>
  </si>
  <si>
    <t>期刊論文：自然科學類</t>
  </si>
  <si>
    <t>期刊論文：藝術展演類</t>
  </si>
  <si>
    <t>期刊論文：TSSCI正式名單</t>
  </si>
  <si>
    <t>期刊論文：TSSCI觀察名單</t>
  </si>
  <si>
    <t>期刊論文：其他同等級國際知名期刊</t>
  </si>
  <si>
    <t>期刊論文：國內具嚴格審查制度期刊</t>
  </si>
  <si>
    <t>期刊論文：人文藝術學門具學術性之國內外專業期刊</t>
  </si>
  <si>
    <t>期刊論文：科技部科資中心評選為國內學術研究優良之期刊</t>
  </si>
  <si>
    <t>期刊論文：THCI Core</t>
  </si>
  <si>
    <t>研究計畫</t>
  </si>
  <si>
    <t>專利</t>
  </si>
  <si>
    <t>獲獎榮譽</t>
  </si>
  <si>
    <t>學術活動</t>
  </si>
  <si>
    <t>推廣工作</t>
  </si>
  <si>
    <t>其他</t>
  </si>
  <si>
    <t>研究成果統計列表</t>
    <phoneticPr fontId="20" type="noConversion"/>
  </si>
  <si>
    <t>第103學年度～第105學年度</t>
    <phoneticPr fontId="20" type="noConversion"/>
  </si>
  <si>
    <t>期刊論文：其他</t>
    <phoneticPr fontId="20" type="noConversion"/>
  </si>
  <si>
    <t>期刊論文合計</t>
    <phoneticPr fontId="20" type="noConversion"/>
  </si>
  <si>
    <t>104學年度</t>
  </si>
  <si>
    <t>104學年度</t>
    <phoneticPr fontId="20" type="noConversion"/>
  </si>
  <si>
    <t>103學年度</t>
    <phoneticPr fontId="20" type="noConversion"/>
  </si>
  <si>
    <t>105學年度</t>
  </si>
  <si>
    <t>105學年度</t>
    <phoneticPr fontId="20" type="noConversion"/>
  </si>
  <si>
    <t>研究成果種類 ＼ 學年度/學期</t>
    <phoneticPr fontId="20" type="noConversion"/>
  </si>
  <si>
    <t>A：SCI、SSCI、EI等期刊</t>
    <phoneticPr fontId="20" type="noConversion"/>
  </si>
  <si>
    <t>B：其他國際優良期刊</t>
    <phoneticPr fontId="20" type="noConversion"/>
  </si>
  <si>
    <t>C：國內具審查制度期刊</t>
    <phoneticPr fontId="20" type="noConversion"/>
  </si>
  <si>
    <r>
      <rPr>
        <vertAlign val="subscript"/>
        <sz val="18"/>
        <color theme="1"/>
        <rFont val="標楷體"/>
        <family val="4"/>
        <charset val="136"/>
      </rPr>
      <t>研究成果種類</t>
    </r>
    <r>
      <rPr>
        <sz val="18"/>
        <color theme="1"/>
        <rFont val="標楷體"/>
        <family val="4"/>
        <charset val="136"/>
      </rPr>
      <t>　　　</t>
    </r>
    <r>
      <rPr>
        <vertAlign val="superscript"/>
        <sz val="18"/>
        <color theme="1"/>
        <rFont val="標楷體"/>
        <family val="4"/>
        <charset val="136"/>
      </rPr>
      <t>學年度</t>
    </r>
    <phoneticPr fontId="20" type="noConversion"/>
  </si>
  <si>
    <t>期刊論文小計</t>
    <phoneticPr fontId="20" type="noConversion"/>
  </si>
  <si>
    <t>研究成果統計列表</t>
    <phoneticPr fontId="20" type="noConversion"/>
  </si>
  <si>
    <t>研究成果合計</t>
    <phoneticPr fontId="20" type="noConversion"/>
  </si>
  <si>
    <t>會議論文</t>
    <phoneticPr fontId="20" type="noConversion"/>
  </si>
  <si>
    <t>D：會議論文</t>
    <phoneticPr fontId="20" type="noConversion"/>
  </si>
  <si>
    <t>專書著作</t>
    <phoneticPr fontId="20" type="noConversion"/>
  </si>
  <si>
    <t>E：專書著作</t>
    <phoneticPr fontId="20" type="noConversion"/>
  </si>
  <si>
    <t>創作展演</t>
    <phoneticPr fontId="20" type="noConversion"/>
  </si>
  <si>
    <t>F：創作展演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</si>
</sst>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rgb="FF0000FF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vertAlign val="subscript"/>
      <sz val="18"/>
      <color theme="1"/>
      <name val="標楷體"/>
      <family val="4"/>
      <charset val="136"/>
    </font>
    <font>
      <vertAlign val="superscript"/>
      <sz val="18"/>
      <color theme="1"/>
      <name val="標楷體"/>
      <family val="4"/>
      <charset val="13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18" fillId="33" borderId="0" xfId="0" applyFont="1" applyFill="1" applyBorder="1" applyAlignment="1">
      <alignment horizontal="right" vertical="center" wrapText="1"/>
    </xf>
    <xf numFmtId="0" fontId="22" fillId="33" borderId="0" xfId="0" applyFont="1" applyFill="1" applyBorder="1" applyAlignment="1">
      <alignment horizontal="right" vertical="center" wrapText="1"/>
    </xf>
    <xf numFmtId="0" fontId="0" fillId="33" borderId="0" xfId="0" applyFill="1" applyBorder="1" applyAlignment="1">
      <alignment horizontal="right" vertical="center"/>
    </xf>
    <xf numFmtId="0" fontId="18" fillId="34" borderId="0" xfId="0" applyFont="1" applyFill="1" applyBorder="1" applyAlignment="1">
      <alignment horizontal="right" vertical="center" wrapText="1"/>
    </xf>
    <xf numFmtId="0" fontId="22" fillId="34" borderId="0" xfId="0" applyFont="1" applyFill="1" applyBorder="1" applyAlignment="1">
      <alignment horizontal="right" vertical="center" wrapText="1"/>
    </xf>
    <xf numFmtId="0" fontId="0" fillId="34" borderId="0" xfId="0" applyFill="1" applyBorder="1" applyAlignment="1">
      <alignment horizontal="right" vertical="center"/>
    </xf>
    <xf numFmtId="0" fontId="18" fillId="35" borderId="0" xfId="0" applyFont="1" applyFill="1" applyBorder="1" applyAlignment="1">
      <alignment horizontal="right" vertical="center" wrapText="1"/>
    </xf>
    <xf numFmtId="0" fontId="22" fillId="35" borderId="0" xfId="0" applyFont="1" applyFill="1" applyBorder="1" applyAlignment="1">
      <alignment horizontal="right" vertical="center" wrapText="1"/>
    </xf>
    <xf numFmtId="0" fontId="0" fillId="35" borderId="0" xfId="0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5" fillId="33" borderId="14" xfId="0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right" vertical="center" wrapText="1"/>
    </xf>
    <xf numFmtId="0" fontId="22" fillId="36" borderId="0" xfId="0" applyFont="1" applyFill="1" applyBorder="1" applyAlignment="1">
      <alignment horizontal="right" vertical="center" wrapText="1"/>
    </xf>
    <xf numFmtId="0" fontId="0" fillId="36" borderId="0" xfId="0" applyFill="1" applyBorder="1" applyAlignment="1">
      <alignment horizontal="right" vertical="center"/>
    </xf>
    <xf numFmtId="0" fontId="25" fillId="0" borderId="14" xfId="0" applyFont="1" applyFill="1" applyBorder="1" applyAlignment="1">
      <alignment horizontal="right" vertical="center" wrapText="1"/>
    </xf>
    <xf numFmtId="0" fontId="25" fillId="0" borderId="16" xfId="0" applyFont="1" applyBorder="1" applyAlignment="1">
      <alignment horizontal="right" vertical="center"/>
    </xf>
    <xf numFmtId="0" fontId="25" fillId="36" borderId="14" xfId="0" applyFont="1" applyFill="1" applyBorder="1" applyAlignment="1">
      <alignment horizontal="center" vertical="center"/>
    </xf>
    <xf numFmtId="176" fontId="25" fillId="0" borderId="10" xfId="0" applyNumberFormat="1" applyFont="1" applyBorder="1" applyAlignment="1">
      <alignment horizontal="center" vertical="center"/>
    </xf>
    <xf numFmtId="176" fontId="25" fillId="0" borderId="15" xfId="0" applyNumberFormat="1" applyFont="1" applyBorder="1" applyAlignment="1">
      <alignment horizontal="center" vertical="center"/>
    </xf>
    <xf numFmtId="176" fontId="25" fillId="36" borderId="10" xfId="0" applyNumberFormat="1" applyFont="1" applyFill="1" applyBorder="1" applyAlignment="1">
      <alignment horizontal="center" vertical="center"/>
    </xf>
    <xf numFmtId="176" fontId="25" fillId="36" borderId="15" xfId="0" applyNumberFormat="1" applyFont="1" applyFill="1" applyBorder="1" applyAlignment="1">
      <alignment horizontal="center" vertical="center"/>
    </xf>
    <xf numFmtId="176" fontId="25" fillId="0" borderId="17" xfId="0" applyNumberFormat="1" applyFont="1" applyBorder="1" applyAlignment="1">
      <alignment horizontal="center" vertical="center"/>
    </xf>
    <xf numFmtId="176" fontId="25" fillId="0" borderId="18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25" fillId="33" borderId="10" xfId="0" applyNumberFormat="1" applyFont="1" applyFill="1" applyBorder="1" applyAlignment="1">
      <alignment horizontal="center" vertical="center"/>
    </xf>
    <xf numFmtId="176" fontId="25" fillId="33" borderId="15" xfId="0" applyNumberFormat="1" applyFont="1" applyFill="1" applyBorder="1" applyAlignment="1">
      <alignment horizontal="center" vertical="center"/>
    </xf>
    <xf numFmtId="176" fontId="25" fillId="34" borderId="10" xfId="0" applyNumberFormat="1" applyFont="1" applyFill="1" applyBorder="1" applyAlignment="1">
      <alignment horizontal="center" vertical="center"/>
    </xf>
    <xf numFmtId="176" fontId="25" fillId="34" borderId="15" xfId="0" applyNumberFormat="1" applyFont="1" applyFill="1" applyBorder="1" applyAlignment="1">
      <alignment horizontal="center" vertical="center"/>
    </xf>
    <xf numFmtId="176" fontId="25" fillId="35" borderId="10" xfId="0" applyNumberFormat="1" applyFont="1" applyFill="1" applyBorder="1" applyAlignment="1">
      <alignment horizontal="center" vertical="center"/>
    </xf>
    <xf numFmtId="176" fontId="25" fillId="35" borderId="15" xfId="0" applyNumberFormat="1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CCECFF"/>
      <color rgb="FFFFCC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30"/>
  <sheetViews>
    <sheetView showGridLines="0" workbookViewId="0">
      <selection sqref="A1:J1"/>
    </sheetView>
  </sheetViews>
  <sheetFormatPr defaultRowHeight="16.2" x14ac:dyDescent="0.3"/>
  <cols>
    <col min="1" max="1" width="35.5546875" style="1" bestFit="1" customWidth="1"/>
    <col min="2" max="3" width="6.109375" style="1" bestFit="1" customWidth="1"/>
    <col min="4" max="4" width="6.109375" style="1" customWidth="1"/>
    <col min="5" max="6" width="6.109375" style="1" bestFit="1" customWidth="1"/>
    <col min="7" max="7" width="6.109375" style="1" customWidth="1"/>
    <col min="8" max="9" width="6.109375" style="1" bestFit="1" customWidth="1"/>
    <col min="10" max="10" width="6.109375" style="1" customWidth="1"/>
    <col min="11" max="16384" width="8.88671875" style="1"/>
  </cols>
  <sheetData>
    <row r="1" spans="1:10" x14ac:dyDescent="0.3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x14ac:dyDescent="0.3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s="3" customFormat="1" ht="27.6" x14ac:dyDescent="0.3">
      <c r="A3" s="2" t="s">
        <v>37</v>
      </c>
      <c r="B3" s="2" t="s">
        <v>0</v>
      </c>
      <c r="C3" s="2" t="s">
        <v>1</v>
      </c>
      <c r="D3" s="7" t="s">
        <v>34</v>
      </c>
      <c r="E3" s="2" t="s">
        <v>2</v>
      </c>
      <c r="F3" s="2" t="s">
        <v>3</v>
      </c>
      <c r="G3" s="7" t="s">
        <v>33</v>
      </c>
      <c r="H3" s="2" t="s">
        <v>4</v>
      </c>
      <c r="I3" s="2" t="s">
        <v>5</v>
      </c>
      <c r="J3" s="7" t="s">
        <v>36</v>
      </c>
    </row>
    <row r="4" spans="1:10" s="11" customFormat="1" x14ac:dyDescent="0.3">
      <c r="A4" s="9" t="s">
        <v>6</v>
      </c>
      <c r="B4" s="9">
        <v>23</v>
      </c>
      <c r="C4" s="9">
        <v>16</v>
      </c>
      <c r="D4" s="10">
        <f>SUM(B4:C4)</f>
        <v>39</v>
      </c>
      <c r="E4" s="9">
        <v>6</v>
      </c>
      <c r="F4" s="9">
        <v>11</v>
      </c>
      <c r="G4" s="10">
        <f>SUM(E4:F4)</f>
        <v>17</v>
      </c>
      <c r="H4" s="9">
        <v>9</v>
      </c>
      <c r="I4" s="9">
        <v>4</v>
      </c>
      <c r="J4" s="10">
        <f>SUM(H4:I4)</f>
        <v>13</v>
      </c>
    </row>
    <row r="5" spans="1:10" s="11" customFormat="1" x14ac:dyDescent="0.3">
      <c r="A5" s="9" t="s">
        <v>7</v>
      </c>
      <c r="B5" s="9">
        <v>130</v>
      </c>
      <c r="C5" s="9">
        <v>124</v>
      </c>
      <c r="D5" s="10">
        <f t="shared" ref="D5:D20" si="0">SUM(B5:C5)</f>
        <v>254</v>
      </c>
      <c r="E5" s="9">
        <v>119</v>
      </c>
      <c r="F5" s="9">
        <v>125</v>
      </c>
      <c r="G5" s="10">
        <f t="shared" ref="G5:G30" si="1">SUM(E5:F5)</f>
        <v>244</v>
      </c>
      <c r="H5" s="9">
        <v>110</v>
      </c>
      <c r="I5" s="9">
        <v>70</v>
      </c>
      <c r="J5" s="10">
        <f t="shared" ref="J5:J30" si="2">SUM(H5:I5)</f>
        <v>180</v>
      </c>
    </row>
    <row r="6" spans="1:10" s="14" customFormat="1" x14ac:dyDescent="0.3">
      <c r="A6" s="12" t="s">
        <v>8</v>
      </c>
      <c r="B6" s="12">
        <v>1</v>
      </c>
      <c r="C6" s="12">
        <v>0</v>
      </c>
      <c r="D6" s="13">
        <f t="shared" si="0"/>
        <v>1</v>
      </c>
      <c r="E6" s="12">
        <v>0</v>
      </c>
      <c r="F6" s="12">
        <v>0</v>
      </c>
      <c r="G6" s="13">
        <f t="shared" si="1"/>
        <v>0</v>
      </c>
      <c r="H6" s="12">
        <v>0</v>
      </c>
      <c r="I6" s="12">
        <v>0</v>
      </c>
      <c r="J6" s="13">
        <f t="shared" si="2"/>
        <v>0</v>
      </c>
    </row>
    <row r="7" spans="1:10" s="11" customFormat="1" x14ac:dyDescent="0.3">
      <c r="A7" s="9" t="s">
        <v>9</v>
      </c>
      <c r="B7" s="9">
        <v>28</v>
      </c>
      <c r="C7" s="9">
        <v>23</v>
      </c>
      <c r="D7" s="10">
        <f t="shared" si="0"/>
        <v>51</v>
      </c>
      <c r="E7" s="9">
        <v>22</v>
      </c>
      <c r="F7" s="9">
        <v>26</v>
      </c>
      <c r="G7" s="10">
        <f t="shared" si="1"/>
        <v>48</v>
      </c>
      <c r="H7" s="9">
        <v>15</v>
      </c>
      <c r="I7" s="9">
        <v>12</v>
      </c>
      <c r="J7" s="10">
        <f t="shared" si="2"/>
        <v>27</v>
      </c>
    </row>
    <row r="8" spans="1:10" s="14" customFormat="1" x14ac:dyDescent="0.3">
      <c r="A8" s="12" t="s">
        <v>10</v>
      </c>
      <c r="B8" s="12">
        <v>0</v>
      </c>
      <c r="C8" s="12">
        <v>0</v>
      </c>
      <c r="D8" s="13">
        <f t="shared" si="0"/>
        <v>0</v>
      </c>
      <c r="E8" s="12">
        <v>0</v>
      </c>
      <c r="F8" s="12">
        <v>0</v>
      </c>
      <c r="G8" s="13">
        <f t="shared" si="1"/>
        <v>0</v>
      </c>
      <c r="H8" s="12">
        <v>0</v>
      </c>
      <c r="I8" s="12">
        <v>0</v>
      </c>
      <c r="J8" s="13">
        <f t="shared" si="2"/>
        <v>0</v>
      </c>
    </row>
    <row r="9" spans="1:10" s="14" customFormat="1" x14ac:dyDescent="0.3">
      <c r="A9" s="12" t="s">
        <v>11</v>
      </c>
      <c r="B9" s="12">
        <v>0</v>
      </c>
      <c r="C9" s="12">
        <v>3</v>
      </c>
      <c r="D9" s="13">
        <f t="shared" si="0"/>
        <v>3</v>
      </c>
      <c r="E9" s="12">
        <v>0</v>
      </c>
      <c r="F9" s="12">
        <v>0</v>
      </c>
      <c r="G9" s="13">
        <f t="shared" si="1"/>
        <v>0</v>
      </c>
      <c r="H9" s="12">
        <v>0</v>
      </c>
      <c r="I9" s="12">
        <v>0</v>
      </c>
      <c r="J9" s="13">
        <f t="shared" si="2"/>
        <v>0</v>
      </c>
    </row>
    <row r="10" spans="1:10" s="14" customFormat="1" x14ac:dyDescent="0.3">
      <c r="A10" s="12" t="s">
        <v>12</v>
      </c>
      <c r="B10" s="12">
        <v>7</v>
      </c>
      <c r="C10" s="12">
        <v>13</v>
      </c>
      <c r="D10" s="13">
        <f t="shared" si="0"/>
        <v>20</v>
      </c>
      <c r="E10" s="12">
        <v>8</v>
      </c>
      <c r="F10" s="12">
        <v>5</v>
      </c>
      <c r="G10" s="13">
        <f t="shared" si="1"/>
        <v>13</v>
      </c>
      <c r="H10" s="12">
        <v>11</v>
      </c>
      <c r="I10" s="12">
        <v>1</v>
      </c>
      <c r="J10" s="13">
        <f t="shared" si="2"/>
        <v>12</v>
      </c>
    </row>
    <row r="11" spans="1:10" s="14" customFormat="1" x14ac:dyDescent="0.3">
      <c r="A11" s="12" t="s">
        <v>13</v>
      </c>
      <c r="B11" s="12">
        <v>6</v>
      </c>
      <c r="C11" s="12">
        <v>1</v>
      </c>
      <c r="D11" s="13">
        <f t="shared" si="0"/>
        <v>7</v>
      </c>
      <c r="E11" s="12">
        <v>4</v>
      </c>
      <c r="F11" s="12">
        <v>6</v>
      </c>
      <c r="G11" s="13">
        <f t="shared" si="1"/>
        <v>10</v>
      </c>
      <c r="H11" s="12">
        <v>0</v>
      </c>
      <c r="I11" s="12">
        <v>2</v>
      </c>
      <c r="J11" s="13">
        <f t="shared" si="2"/>
        <v>2</v>
      </c>
    </row>
    <row r="12" spans="1:10" s="14" customFormat="1" x14ac:dyDescent="0.3">
      <c r="A12" s="12" t="s">
        <v>14</v>
      </c>
      <c r="B12" s="12">
        <v>0</v>
      </c>
      <c r="C12" s="12">
        <v>0</v>
      </c>
      <c r="D12" s="13">
        <f t="shared" si="0"/>
        <v>0</v>
      </c>
      <c r="E12" s="12">
        <v>0</v>
      </c>
      <c r="F12" s="12">
        <v>0</v>
      </c>
      <c r="G12" s="13">
        <f t="shared" si="1"/>
        <v>0</v>
      </c>
      <c r="H12" s="12">
        <v>0</v>
      </c>
      <c r="I12" s="12">
        <v>0</v>
      </c>
      <c r="J12" s="13">
        <f t="shared" si="2"/>
        <v>0</v>
      </c>
    </row>
    <row r="13" spans="1:10" s="14" customFormat="1" x14ac:dyDescent="0.3">
      <c r="A13" s="12" t="s">
        <v>15</v>
      </c>
      <c r="B13" s="12">
        <v>12</v>
      </c>
      <c r="C13" s="12">
        <v>18</v>
      </c>
      <c r="D13" s="13">
        <f t="shared" si="0"/>
        <v>30</v>
      </c>
      <c r="E13" s="12">
        <v>9</v>
      </c>
      <c r="F13" s="12">
        <v>14</v>
      </c>
      <c r="G13" s="13">
        <f t="shared" si="1"/>
        <v>23</v>
      </c>
      <c r="H13" s="12">
        <v>17</v>
      </c>
      <c r="I13" s="12">
        <v>3</v>
      </c>
      <c r="J13" s="13">
        <f t="shared" si="2"/>
        <v>20</v>
      </c>
    </row>
    <row r="14" spans="1:10" s="14" customFormat="1" x14ac:dyDescent="0.3">
      <c r="A14" s="12" t="s">
        <v>16</v>
      </c>
      <c r="B14" s="12">
        <v>0</v>
      </c>
      <c r="C14" s="12">
        <v>0</v>
      </c>
      <c r="D14" s="13">
        <f t="shared" si="0"/>
        <v>0</v>
      </c>
      <c r="E14" s="12">
        <v>0</v>
      </c>
      <c r="F14" s="12">
        <v>0</v>
      </c>
      <c r="G14" s="13">
        <f t="shared" si="1"/>
        <v>0</v>
      </c>
      <c r="H14" s="12">
        <v>0</v>
      </c>
      <c r="I14" s="12">
        <v>0</v>
      </c>
      <c r="J14" s="13">
        <f t="shared" si="2"/>
        <v>0</v>
      </c>
    </row>
    <row r="15" spans="1:10" s="17" customFormat="1" x14ac:dyDescent="0.3">
      <c r="A15" s="15" t="s">
        <v>17</v>
      </c>
      <c r="B15" s="15">
        <v>11</v>
      </c>
      <c r="C15" s="15">
        <v>25</v>
      </c>
      <c r="D15" s="16">
        <f t="shared" si="0"/>
        <v>36</v>
      </c>
      <c r="E15" s="15">
        <v>7</v>
      </c>
      <c r="F15" s="15">
        <v>9</v>
      </c>
      <c r="G15" s="16">
        <f t="shared" si="1"/>
        <v>16</v>
      </c>
      <c r="H15" s="15">
        <v>15</v>
      </c>
      <c r="I15" s="15">
        <v>3</v>
      </c>
      <c r="J15" s="16">
        <f t="shared" si="2"/>
        <v>18</v>
      </c>
    </row>
    <row r="16" spans="1:10" s="17" customFormat="1" x14ac:dyDescent="0.3">
      <c r="A16" s="15" t="s">
        <v>18</v>
      </c>
      <c r="B16" s="15">
        <v>80</v>
      </c>
      <c r="C16" s="15">
        <v>40</v>
      </c>
      <c r="D16" s="16">
        <f t="shared" si="0"/>
        <v>120</v>
      </c>
      <c r="E16" s="15">
        <v>59</v>
      </c>
      <c r="F16" s="15">
        <v>39</v>
      </c>
      <c r="G16" s="16">
        <f t="shared" si="1"/>
        <v>98</v>
      </c>
      <c r="H16" s="15">
        <v>50</v>
      </c>
      <c r="I16" s="15">
        <v>21</v>
      </c>
      <c r="J16" s="16">
        <f t="shared" si="2"/>
        <v>71</v>
      </c>
    </row>
    <row r="17" spans="1:10" s="17" customFormat="1" ht="27.6" x14ac:dyDescent="0.3">
      <c r="A17" s="15" t="s">
        <v>19</v>
      </c>
      <c r="B17" s="15">
        <v>4</v>
      </c>
      <c r="C17" s="15">
        <v>6</v>
      </c>
      <c r="D17" s="16">
        <f t="shared" si="0"/>
        <v>10</v>
      </c>
      <c r="E17" s="15">
        <v>3</v>
      </c>
      <c r="F17" s="15">
        <v>5</v>
      </c>
      <c r="G17" s="16">
        <f t="shared" si="1"/>
        <v>8</v>
      </c>
      <c r="H17" s="15">
        <v>3</v>
      </c>
      <c r="I17" s="15">
        <v>3</v>
      </c>
      <c r="J17" s="16">
        <f t="shared" si="2"/>
        <v>6</v>
      </c>
    </row>
    <row r="18" spans="1:10" s="17" customFormat="1" ht="27.6" x14ac:dyDescent="0.3">
      <c r="A18" s="15" t="s">
        <v>20</v>
      </c>
      <c r="B18" s="15">
        <v>6</v>
      </c>
      <c r="C18" s="15">
        <v>10</v>
      </c>
      <c r="D18" s="16">
        <f t="shared" si="0"/>
        <v>16</v>
      </c>
      <c r="E18" s="15">
        <v>6</v>
      </c>
      <c r="F18" s="15">
        <v>3</v>
      </c>
      <c r="G18" s="16">
        <f t="shared" si="1"/>
        <v>9</v>
      </c>
      <c r="H18" s="15">
        <v>1</v>
      </c>
      <c r="I18" s="15">
        <v>3</v>
      </c>
      <c r="J18" s="16">
        <f t="shared" si="2"/>
        <v>4</v>
      </c>
    </row>
    <row r="19" spans="1:10" s="14" customFormat="1" x14ac:dyDescent="0.3">
      <c r="A19" s="12" t="s">
        <v>21</v>
      </c>
      <c r="B19" s="12">
        <v>0</v>
      </c>
      <c r="C19" s="12">
        <v>3</v>
      </c>
      <c r="D19" s="13">
        <f t="shared" si="0"/>
        <v>3</v>
      </c>
      <c r="E19" s="12">
        <v>2</v>
      </c>
      <c r="F19" s="12">
        <v>4</v>
      </c>
      <c r="G19" s="13">
        <f t="shared" si="1"/>
        <v>6</v>
      </c>
      <c r="H19" s="12">
        <v>0</v>
      </c>
      <c r="I19" s="12">
        <v>1</v>
      </c>
      <c r="J19" s="13">
        <f t="shared" si="2"/>
        <v>1</v>
      </c>
    </row>
    <row r="20" spans="1:10" s="17" customFormat="1" x14ac:dyDescent="0.3">
      <c r="A20" s="15" t="s">
        <v>30</v>
      </c>
      <c r="B20" s="15">
        <v>33</v>
      </c>
      <c r="C20" s="15">
        <v>33</v>
      </c>
      <c r="D20" s="16">
        <f t="shared" si="0"/>
        <v>66</v>
      </c>
      <c r="E20" s="15">
        <v>27</v>
      </c>
      <c r="F20" s="15">
        <v>23</v>
      </c>
      <c r="G20" s="16">
        <f t="shared" si="1"/>
        <v>50</v>
      </c>
      <c r="H20" s="15">
        <v>36</v>
      </c>
      <c r="I20" s="15">
        <v>12</v>
      </c>
      <c r="J20" s="16">
        <f t="shared" si="2"/>
        <v>48</v>
      </c>
    </row>
    <row r="21" spans="1:10" s="5" customFormat="1" x14ac:dyDescent="0.3">
      <c r="A21" s="6" t="s">
        <v>31</v>
      </c>
      <c r="B21" s="6">
        <f>SUM(B4:B20)</f>
        <v>341</v>
      </c>
      <c r="C21" s="6">
        <f t="shared" ref="C21:I21" si="3">SUM(C4:C20)</f>
        <v>315</v>
      </c>
      <c r="D21" s="8">
        <f>SUM(B21:C21)</f>
        <v>656</v>
      </c>
      <c r="E21" s="6">
        <f t="shared" si="3"/>
        <v>272</v>
      </c>
      <c r="F21" s="6">
        <f t="shared" si="3"/>
        <v>270</v>
      </c>
      <c r="G21" s="8">
        <f t="shared" si="1"/>
        <v>542</v>
      </c>
      <c r="H21" s="6">
        <f t="shared" si="3"/>
        <v>267</v>
      </c>
      <c r="I21" s="6">
        <f t="shared" si="3"/>
        <v>135</v>
      </c>
      <c r="J21" s="8">
        <f t="shared" si="2"/>
        <v>402</v>
      </c>
    </row>
    <row r="22" spans="1:10" s="28" customFormat="1" x14ac:dyDescent="0.3">
      <c r="A22" s="26" t="s">
        <v>45</v>
      </c>
      <c r="B22" s="26">
        <v>503</v>
      </c>
      <c r="C22" s="26">
        <v>376</v>
      </c>
      <c r="D22" s="27">
        <f t="shared" ref="D22:D30" si="4">SUM(B22:C22)</f>
        <v>879</v>
      </c>
      <c r="E22" s="26">
        <v>506</v>
      </c>
      <c r="F22" s="26">
        <v>295</v>
      </c>
      <c r="G22" s="27">
        <f t="shared" si="1"/>
        <v>801</v>
      </c>
      <c r="H22" s="26">
        <v>315</v>
      </c>
      <c r="I22" s="26">
        <v>139</v>
      </c>
      <c r="J22" s="27">
        <f t="shared" si="2"/>
        <v>454</v>
      </c>
    </row>
    <row r="23" spans="1:10" s="28" customFormat="1" x14ac:dyDescent="0.3">
      <c r="A23" s="26" t="s">
        <v>47</v>
      </c>
      <c r="B23" s="26">
        <v>36</v>
      </c>
      <c r="C23" s="26">
        <v>46</v>
      </c>
      <c r="D23" s="27">
        <f t="shared" si="4"/>
        <v>82</v>
      </c>
      <c r="E23" s="26">
        <v>44</v>
      </c>
      <c r="F23" s="26">
        <v>22</v>
      </c>
      <c r="G23" s="27">
        <f t="shared" si="1"/>
        <v>66</v>
      </c>
      <c r="H23" s="26">
        <v>43</v>
      </c>
      <c r="I23" s="26">
        <v>11</v>
      </c>
      <c r="J23" s="27">
        <f t="shared" si="2"/>
        <v>54</v>
      </c>
    </row>
    <row r="24" spans="1:10" s="28" customFormat="1" x14ac:dyDescent="0.3">
      <c r="A24" s="26" t="s">
        <v>49</v>
      </c>
      <c r="B24" s="26">
        <v>81</v>
      </c>
      <c r="C24" s="26">
        <v>59</v>
      </c>
      <c r="D24" s="27">
        <f t="shared" si="4"/>
        <v>140</v>
      </c>
      <c r="E24" s="26">
        <v>72</v>
      </c>
      <c r="F24" s="26">
        <v>32</v>
      </c>
      <c r="G24" s="27">
        <f t="shared" si="1"/>
        <v>104</v>
      </c>
      <c r="H24" s="26">
        <v>16</v>
      </c>
      <c r="I24" s="26">
        <v>19</v>
      </c>
      <c r="J24" s="27">
        <f t="shared" si="2"/>
        <v>35</v>
      </c>
    </row>
    <row r="25" spans="1:10" s="5" customFormat="1" x14ac:dyDescent="0.3">
      <c r="A25" s="4" t="s">
        <v>22</v>
      </c>
      <c r="B25" s="4">
        <v>672</v>
      </c>
      <c r="C25" s="4">
        <v>328</v>
      </c>
      <c r="D25" s="8">
        <f t="shared" si="4"/>
        <v>1000</v>
      </c>
      <c r="E25" s="4">
        <v>559</v>
      </c>
      <c r="F25" s="4">
        <v>295</v>
      </c>
      <c r="G25" s="8">
        <f t="shared" si="1"/>
        <v>854</v>
      </c>
      <c r="H25" s="4">
        <v>525</v>
      </c>
      <c r="I25" s="4">
        <v>290</v>
      </c>
      <c r="J25" s="8">
        <f t="shared" si="2"/>
        <v>815</v>
      </c>
    </row>
    <row r="26" spans="1:10" s="5" customFormat="1" x14ac:dyDescent="0.3">
      <c r="A26" s="4" t="s">
        <v>23</v>
      </c>
      <c r="B26" s="4">
        <v>24</v>
      </c>
      <c r="C26" s="4">
        <v>26</v>
      </c>
      <c r="D26" s="8">
        <f t="shared" si="4"/>
        <v>50</v>
      </c>
      <c r="E26" s="4">
        <v>14</v>
      </c>
      <c r="F26" s="4">
        <v>27</v>
      </c>
      <c r="G26" s="8">
        <f t="shared" si="1"/>
        <v>41</v>
      </c>
      <c r="H26" s="4">
        <v>7</v>
      </c>
      <c r="I26" s="4">
        <v>6</v>
      </c>
      <c r="J26" s="8">
        <f t="shared" si="2"/>
        <v>13</v>
      </c>
    </row>
    <row r="27" spans="1:10" s="5" customFormat="1" x14ac:dyDescent="0.3">
      <c r="A27" s="4" t="s">
        <v>24</v>
      </c>
      <c r="B27" s="4">
        <v>55</v>
      </c>
      <c r="C27" s="4">
        <v>18</v>
      </c>
      <c r="D27" s="8">
        <f t="shared" si="4"/>
        <v>73</v>
      </c>
      <c r="E27" s="4">
        <v>63</v>
      </c>
      <c r="F27" s="4">
        <v>35</v>
      </c>
      <c r="G27" s="8">
        <f t="shared" si="1"/>
        <v>98</v>
      </c>
      <c r="H27" s="4">
        <v>38</v>
      </c>
      <c r="I27" s="4">
        <v>8</v>
      </c>
      <c r="J27" s="8">
        <f t="shared" si="2"/>
        <v>46</v>
      </c>
    </row>
    <row r="28" spans="1:10" s="5" customFormat="1" x14ac:dyDescent="0.3">
      <c r="A28" s="4" t="s">
        <v>25</v>
      </c>
      <c r="B28" s="4">
        <v>322</v>
      </c>
      <c r="C28" s="4">
        <v>241</v>
      </c>
      <c r="D28" s="8">
        <f t="shared" si="4"/>
        <v>563</v>
      </c>
      <c r="E28" s="4">
        <v>283</v>
      </c>
      <c r="F28" s="4">
        <v>189</v>
      </c>
      <c r="G28" s="8">
        <f t="shared" si="1"/>
        <v>472</v>
      </c>
      <c r="H28" s="4">
        <v>210</v>
      </c>
      <c r="I28" s="4">
        <v>106</v>
      </c>
      <c r="J28" s="8">
        <f t="shared" si="2"/>
        <v>316</v>
      </c>
    </row>
    <row r="29" spans="1:10" s="5" customFormat="1" x14ac:dyDescent="0.3">
      <c r="A29" s="4" t="s">
        <v>26</v>
      </c>
      <c r="B29" s="4">
        <v>1063</v>
      </c>
      <c r="C29" s="4">
        <v>1048</v>
      </c>
      <c r="D29" s="8">
        <f t="shared" si="4"/>
        <v>2111</v>
      </c>
      <c r="E29" s="4">
        <v>847</v>
      </c>
      <c r="F29" s="4">
        <v>750</v>
      </c>
      <c r="G29" s="8">
        <f t="shared" si="1"/>
        <v>1597</v>
      </c>
      <c r="H29" s="4">
        <v>712</v>
      </c>
      <c r="I29" s="4">
        <v>491</v>
      </c>
      <c r="J29" s="8">
        <f t="shared" si="2"/>
        <v>1203</v>
      </c>
    </row>
    <row r="30" spans="1:10" s="5" customFormat="1" x14ac:dyDescent="0.3">
      <c r="A30" s="4" t="s">
        <v>27</v>
      </c>
      <c r="B30" s="4">
        <v>127</v>
      </c>
      <c r="C30" s="4">
        <v>143</v>
      </c>
      <c r="D30" s="8">
        <f t="shared" si="4"/>
        <v>270</v>
      </c>
      <c r="E30" s="4">
        <v>125</v>
      </c>
      <c r="F30" s="4">
        <v>100</v>
      </c>
      <c r="G30" s="8">
        <f t="shared" si="1"/>
        <v>225</v>
      </c>
      <c r="H30" s="4">
        <v>106</v>
      </c>
      <c r="I30" s="4">
        <v>63</v>
      </c>
      <c r="J30" s="8">
        <f t="shared" si="2"/>
        <v>169</v>
      </c>
    </row>
  </sheetData>
  <mergeCells count="2">
    <mergeCell ref="A1:J1"/>
    <mergeCell ref="A2:J2"/>
  </mergeCells>
  <phoneticPr fontId="2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"/>
  <sheetViews>
    <sheetView tabSelected="1" workbookViewId="0">
      <selection sqref="A1:D1"/>
    </sheetView>
  </sheetViews>
  <sheetFormatPr defaultRowHeight="16.2" x14ac:dyDescent="0.3"/>
  <cols>
    <col min="1" max="1" width="36.77734375" style="19" customWidth="1"/>
    <col min="2" max="4" width="16.77734375" style="19" customWidth="1"/>
    <col min="5" max="16384" width="8.88671875" style="19"/>
  </cols>
  <sheetData>
    <row r="1" spans="1:7" ht="22.2" x14ac:dyDescent="0.3">
      <c r="A1" s="40" t="s">
        <v>43</v>
      </c>
      <c r="B1" s="41"/>
      <c r="C1" s="41"/>
      <c r="D1" s="41"/>
      <c r="E1" s="18"/>
      <c r="F1" s="18"/>
      <c r="G1" s="18"/>
    </row>
    <row r="2" spans="1:7" ht="22.8" thickBot="1" x14ac:dyDescent="0.35">
      <c r="A2" s="40" t="s">
        <v>29</v>
      </c>
      <c r="B2" s="41"/>
      <c r="C2" s="41"/>
      <c r="D2" s="41"/>
      <c r="E2" s="18"/>
      <c r="F2" s="18"/>
      <c r="G2" s="18"/>
    </row>
    <row r="3" spans="1:7" ht="36" customHeight="1" x14ac:dyDescent="0.3">
      <c r="A3" s="23" t="s">
        <v>41</v>
      </c>
      <c r="B3" s="24" t="s">
        <v>34</v>
      </c>
      <c r="C3" s="24" t="s">
        <v>32</v>
      </c>
      <c r="D3" s="25" t="s">
        <v>35</v>
      </c>
    </row>
    <row r="4" spans="1:7" ht="27" customHeight="1" x14ac:dyDescent="0.3">
      <c r="A4" s="20" t="s">
        <v>38</v>
      </c>
      <c r="B4" s="42">
        <f>'20170914'!D4+'20170914'!D5+'20170914'!D7</f>
        <v>344</v>
      </c>
      <c r="C4" s="42">
        <f>'20170914'!G4+'20170914'!G5+'20170914'!G7</f>
        <v>309</v>
      </c>
      <c r="D4" s="43">
        <f>'20170914'!J4+'20170914'!J5+'20170914'!J7</f>
        <v>220</v>
      </c>
    </row>
    <row r="5" spans="1:7" ht="27" customHeight="1" x14ac:dyDescent="0.3">
      <c r="A5" s="21" t="s">
        <v>39</v>
      </c>
      <c r="B5" s="44">
        <f>'20170914'!D6+'20170914'!D8+'20170914'!D9+'20170914'!D10+'20170914'!D11+'20170914'!D12+'20170914'!D13+'20170914'!D14+'20170914'!D19</f>
        <v>64</v>
      </c>
      <c r="C5" s="44">
        <f>'20170914'!G6+'20170914'!G8+'20170914'!G9+'20170914'!G10+'20170914'!G11+'20170914'!G12+'20170914'!G13+'20170914'!G14+'20170914'!G19</f>
        <v>52</v>
      </c>
      <c r="D5" s="45">
        <f>'20170914'!J6+'20170914'!J8+'20170914'!J9+'20170914'!J10+'20170914'!J11+'20170914'!J12+'20170914'!J13+'20170914'!J14+'20170914'!J19</f>
        <v>35</v>
      </c>
    </row>
    <row r="6" spans="1:7" ht="27" customHeight="1" x14ac:dyDescent="0.3">
      <c r="A6" s="22" t="s">
        <v>40</v>
      </c>
      <c r="B6" s="46">
        <f>'20170914'!D15+'20170914'!D16+'20170914'!D17+'20170914'!D18+'20170914'!D20</f>
        <v>248</v>
      </c>
      <c r="C6" s="46">
        <f>'20170914'!G15+'20170914'!G16+'20170914'!G17+'20170914'!G18+'20170914'!G20</f>
        <v>181</v>
      </c>
      <c r="D6" s="47">
        <f>'20170914'!J15+'20170914'!J16+'20170914'!J17+'20170914'!J18+'20170914'!J20</f>
        <v>147</v>
      </c>
    </row>
    <row r="7" spans="1:7" ht="27" customHeight="1" x14ac:dyDescent="0.3">
      <c r="A7" s="29" t="s">
        <v>42</v>
      </c>
      <c r="B7" s="32">
        <f>SUM(B4:B6)</f>
        <v>656</v>
      </c>
      <c r="C7" s="32">
        <f t="shared" ref="C7:D7" si="0">SUM(C4:C6)</f>
        <v>542</v>
      </c>
      <c r="D7" s="33">
        <f t="shared" si="0"/>
        <v>402</v>
      </c>
    </row>
    <row r="8" spans="1:7" ht="27" customHeight="1" x14ac:dyDescent="0.3">
      <c r="A8" s="31" t="s">
        <v>46</v>
      </c>
      <c r="B8" s="34">
        <f>'20170914'!D22</f>
        <v>879</v>
      </c>
      <c r="C8" s="34">
        <f>'20170914'!G22</f>
        <v>801</v>
      </c>
      <c r="D8" s="35">
        <f>'20170914'!J22</f>
        <v>454</v>
      </c>
    </row>
    <row r="9" spans="1:7" ht="27" customHeight="1" x14ac:dyDescent="0.3">
      <c r="A9" s="31" t="s">
        <v>48</v>
      </c>
      <c r="B9" s="34">
        <f>'20170914'!D23</f>
        <v>82</v>
      </c>
      <c r="C9" s="34">
        <f>'20170914'!G23</f>
        <v>66</v>
      </c>
      <c r="D9" s="35">
        <f>'20170914'!J23</f>
        <v>54</v>
      </c>
    </row>
    <row r="10" spans="1:7" ht="27" customHeight="1" x14ac:dyDescent="0.3">
      <c r="A10" s="31" t="s">
        <v>50</v>
      </c>
      <c r="B10" s="34">
        <f>'20170914'!D24</f>
        <v>140</v>
      </c>
      <c r="C10" s="34">
        <f>'20170914'!G24</f>
        <v>104</v>
      </c>
      <c r="D10" s="35">
        <f>'20170914'!J24</f>
        <v>35</v>
      </c>
    </row>
    <row r="11" spans="1:7" ht="27" customHeight="1" thickBot="1" x14ac:dyDescent="0.35">
      <c r="A11" s="30" t="s">
        <v>44</v>
      </c>
      <c r="B11" s="36">
        <f>B7+B8+B9+B10</f>
        <v>1757</v>
      </c>
      <c r="C11" s="36">
        <f t="shared" ref="C11:D11" si="1">C7+C8+C9+C10</f>
        <v>1513</v>
      </c>
      <c r="D11" s="37">
        <f t="shared" si="1"/>
        <v>945</v>
      </c>
    </row>
  </sheetData>
  <mergeCells count="2">
    <mergeCell ref="A1:D1"/>
    <mergeCell ref="A2:D2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20170914</vt:lpstr>
      <vt:lpstr>工作表2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user</cp:lastModifiedBy>
  <cp:lastPrinted>2017-09-13T03:00:40Z</cp:lastPrinted>
  <dcterms:created xsi:type="dcterms:W3CDTF">2017-09-13T02:57:55Z</dcterms:created>
  <dcterms:modified xsi:type="dcterms:W3CDTF">2018-03-22T08:40:55Z</dcterms:modified>
</cp:coreProperties>
</file>